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pele/Documents/Teaching/INFSCI0530-Fall2021/"/>
    </mc:Choice>
  </mc:AlternateContent>
  <bookViews>
    <workbookView xWindow="2140" yWindow="460" windowWidth="28800" windowHeight="17600" tabRatio="500" activeTab="4"/>
  </bookViews>
  <sheets>
    <sheet name="Team Heads" sheetId="1" r:id="rId1"/>
    <sheet name="Team Tails" sheetId="2" r:id="rId2"/>
    <sheet name="Best-of-X" sheetId="3" r:id="rId3"/>
    <sheet name="Lineup Comparison" sheetId="4" r:id="rId4"/>
    <sheet name="PAT" sheetId="6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6" l="1"/>
  <c r="F10" i="6"/>
  <c r="G8" i="6"/>
  <c r="F8" i="6"/>
  <c r="G9" i="6"/>
  <c r="F9" i="6"/>
  <c r="G5" i="6"/>
  <c r="G6" i="6"/>
  <c r="G7" i="6"/>
  <c r="G4" i="6"/>
  <c r="F5" i="6"/>
  <c r="F6" i="6"/>
  <c r="F7" i="6"/>
  <c r="F4" i="6"/>
  <c r="G4" i="4"/>
  <c r="G7" i="4"/>
  <c r="E5" i="4"/>
  <c r="E4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" i="3"/>
  <c r="B2" i="1"/>
  <c r="B2" i="2"/>
  <c r="B3" i="2"/>
  <c r="B4" i="2"/>
  <c r="B5" i="2"/>
  <c r="B6" i="2"/>
  <c r="B7" i="2"/>
  <c r="B8" i="2"/>
  <c r="B9" i="2"/>
  <c r="B10" i="2"/>
  <c r="B11" i="2"/>
  <c r="B12" i="2"/>
  <c r="C2" i="2"/>
  <c r="C3" i="2"/>
  <c r="C4" i="2"/>
  <c r="C5" i="2"/>
  <c r="C6" i="2"/>
  <c r="C7" i="2"/>
  <c r="C8" i="2"/>
  <c r="C9" i="2"/>
  <c r="C10" i="2"/>
  <c r="C11" i="2"/>
  <c r="C12" i="2"/>
  <c r="D2" i="2"/>
  <c r="D3" i="2"/>
  <c r="D4" i="2"/>
  <c r="D5" i="2"/>
  <c r="D6" i="2"/>
  <c r="D7" i="2"/>
  <c r="D8" i="2"/>
  <c r="D9" i="2"/>
  <c r="D10" i="2"/>
  <c r="D11" i="2"/>
  <c r="D12" i="2"/>
  <c r="E2" i="2"/>
  <c r="E3" i="2"/>
  <c r="E4" i="2"/>
  <c r="E5" i="2"/>
  <c r="E6" i="2"/>
  <c r="E7" i="2"/>
  <c r="E8" i="2"/>
  <c r="E9" i="2"/>
  <c r="E10" i="2"/>
  <c r="E11" i="2"/>
  <c r="E12" i="2"/>
  <c r="F2" i="2"/>
  <c r="F3" i="2"/>
  <c r="F4" i="2"/>
  <c r="F5" i="2"/>
  <c r="F6" i="2"/>
  <c r="F7" i="2"/>
  <c r="F8" i="2"/>
  <c r="F9" i="2"/>
  <c r="F10" i="2"/>
  <c r="F11" i="2"/>
  <c r="F12" i="2"/>
  <c r="G2" i="2"/>
  <c r="G3" i="2"/>
  <c r="G4" i="2"/>
  <c r="G5" i="2"/>
  <c r="G6" i="2"/>
  <c r="G7" i="2"/>
  <c r="G8" i="2"/>
  <c r="G9" i="2"/>
  <c r="G10" i="2"/>
  <c r="G11" i="2"/>
  <c r="G12" i="2"/>
  <c r="H2" i="2"/>
  <c r="H3" i="2"/>
  <c r="H4" i="2"/>
  <c r="H5" i="2"/>
  <c r="H6" i="2"/>
  <c r="H7" i="2"/>
  <c r="H8" i="2"/>
  <c r="H9" i="2"/>
  <c r="H10" i="2"/>
  <c r="H11" i="2"/>
  <c r="H12" i="2"/>
  <c r="I2" i="2"/>
  <c r="I3" i="2"/>
  <c r="I4" i="2"/>
  <c r="I5" i="2"/>
  <c r="I6" i="2"/>
  <c r="I7" i="2"/>
  <c r="I8" i="2"/>
  <c r="I9" i="2"/>
  <c r="I10" i="2"/>
  <c r="I11" i="2"/>
  <c r="I12" i="2"/>
  <c r="J2" i="2"/>
  <c r="J3" i="2"/>
  <c r="J4" i="2"/>
  <c r="J5" i="2"/>
  <c r="J6" i="2"/>
  <c r="J7" i="2"/>
  <c r="J8" i="2"/>
  <c r="J9" i="2"/>
  <c r="J10" i="2"/>
  <c r="J11" i="2"/>
  <c r="J12" i="2"/>
  <c r="K2" i="2"/>
  <c r="K3" i="2"/>
  <c r="K4" i="2"/>
  <c r="K5" i="2"/>
  <c r="K6" i="2"/>
  <c r="K7" i="2"/>
  <c r="K8" i="2"/>
  <c r="K9" i="2"/>
  <c r="K10" i="2"/>
  <c r="K11" i="2"/>
  <c r="K12" i="2"/>
  <c r="L12" i="2"/>
  <c r="B13" i="2"/>
  <c r="C13" i="2"/>
  <c r="D13" i="2"/>
  <c r="E13" i="2"/>
  <c r="F13" i="2"/>
  <c r="G13" i="2"/>
  <c r="H13" i="2"/>
  <c r="I13" i="2"/>
  <c r="J13" i="2"/>
  <c r="K13" i="2"/>
  <c r="L13" i="2"/>
  <c r="B3" i="1"/>
  <c r="B4" i="1"/>
  <c r="B5" i="1"/>
  <c r="B6" i="1"/>
  <c r="B7" i="1"/>
  <c r="B8" i="1"/>
  <c r="B9" i="1"/>
  <c r="B10" i="1"/>
  <c r="B11" i="1"/>
  <c r="B12" i="1"/>
  <c r="C2" i="1"/>
  <c r="C3" i="1"/>
  <c r="C4" i="1"/>
  <c r="C5" i="1"/>
  <c r="C6" i="1"/>
  <c r="C7" i="1"/>
  <c r="C8" i="1"/>
  <c r="C9" i="1"/>
  <c r="C10" i="1"/>
  <c r="C11" i="1"/>
  <c r="C12" i="1"/>
  <c r="D2" i="1"/>
  <c r="D3" i="1"/>
  <c r="D4" i="1"/>
  <c r="D5" i="1"/>
  <c r="D6" i="1"/>
  <c r="D7" i="1"/>
  <c r="D8" i="1"/>
  <c r="D9" i="1"/>
  <c r="D10" i="1"/>
  <c r="D11" i="1"/>
  <c r="D12" i="1"/>
  <c r="E2" i="1"/>
  <c r="E3" i="1"/>
  <c r="E4" i="1"/>
  <c r="E5" i="1"/>
  <c r="E6" i="1"/>
  <c r="E7" i="1"/>
  <c r="E8" i="1"/>
  <c r="E9" i="1"/>
  <c r="E10" i="1"/>
  <c r="E11" i="1"/>
  <c r="E12" i="1"/>
  <c r="F2" i="1"/>
  <c r="F3" i="1"/>
  <c r="F4" i="1"/>
  <c r="F5" i="1"/>
  <c r="F6" i="1"/>
  <c r="F7" i="1"/>
  <c r="F8" i="1"/>
  <c r="F9" i="1"/>
  <c r="F10" i="1"/>
  <c r="F11" i="1"/>
  <c r="F12" i="1"/>
  <c r="G2" i="1"/>
  <c r="G3" i="1"/>
  <c r="G4" i="1"/>
  <c r="G5" i="1"/>
  <c r="G6" i="1"/>
  <c r="G7" i="1"/>
  <c r="G8" i="1"/>
  <c r="G9" i="1"/>
  <c r="G10" i="1"/>
  <c r="G11" i="1"/>
  <c r="G12" i="1"/>
  <c r="H2" i="1"/>
  <c r="H3" i="1"/>
  <c r="H4" i="1"/>
  <c r="H5" i="1"/>
  <c r="H6" i="1"/>
  <c r="H7" i="1"/>
  <c r="H8" i="1"/>
  <c r="H9" i="1"/>
  <c r="H10" i="1"/>
  <c r="H11" i="1"/>
  <c r="H12" i="1"/>
  <c r="I2" i="1"/>
  <c r="I3" i="1"/>
  <c r="I4" i="1"/>
  <c r="I5" i="1"/>
  <c r="I6" i="1"/>
  <c r="I7" i="1"/>
  <c r="I8" i="1"/>
  <c r="I9" i="1"/>
  <c r="I10" i="1"/>
  <c r="I11" i="1"/>
  <c r="I12" i="1"/>
  <c r="J2" i="1"/>
  <c r="J3" i="1"/>
  <c r="J4" i="1"/>
  <c r="J5" i="1"/>
  <c r="J6" i="1"/>
  <c r="J7" i="1"/>
  <c r="J8" i="1"/>
  <c r="J9" i="1"/>
  <c r="J10" i="1"/>
  <c r="J11" i="1"/>
  <c r="J12" i="1"/>
  <c r="K2" i="1"/>
  <c r="K3" i="1"/>
  <c r="K4" i="1"/>
  <c r="K5" i="1"/>
  <c r="K6" i="1"/>
  <c r="K7" i="1"/>
  <c r="K8" i="1"/>
  <c r="K9" i="1"/>
  <c r="K10" i="1"/>
  <c r="K11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</calcChain>
</file>

<file path=xl/sharedStrings.xml><?xml version="1.0" encoding="utf-8"?>
<sst xmlns="http://schemas.openxmlformats.org/spreadsheetml/2006/main" count="44" uniqueCount="33">
  <si>
    <t>Set 1</t>
  </si>
  <si>
    <t xml:space="preserve">Set 2 </t>
  </si>
  <si>
    <t>Set 3</t>
  </si>
  <si>
    <t>Set 4</t>
  </si>
  <si>
    <t xml:space="preserve">Set 5 </t>
  </si>
  <si>
    <t xml:space="preserve">Set 6 </t>
  </si>
  <si>
    <t xml:space="preserve">Set 7 </t>
  </si>
  <si>
    <t>Set 8</t>
  </si>
  <si>
    <t xml:space="preserve">Set 9 </t>
  </si>
  <si>
    <t>Set 10</t>
  </si>
  <si>
    <t>No Heads</t>
  </si>
  <si>
    <t>Diff from average</t>
  </si>
  <si>
    <t>No Tails</t>
  </si>
  <si>
    <t>Single game win prob</t>
  </si>
  <si>
    <t>Best of</t>
  </si>
  <si>
    <t>Series win prob</t>
  </si>
  <si>
    <t xml:space="preserve">Lineup  </t>
  </si>
  <si>
    <t>A</t>
  </si>
  <si>
    <t>B</t>
  </si>
  <si>
    <t>Rating</t>
  </si>
  <si>
    <t>Minutes played</t>
  </si>
  <si>
    <t>Standard deviation</t>
  </si>
  <si>
    <t xml:space="preserve">Prob[B&gt;A] </t>
  </si>
  <si>
    <t>SD of the diff</t>
  </si>
  <si>
    <t>2pt success</t>
  </si>
  <si>
    <t>1pt success</t>
  </si>
  <si>
    <t># of successes</t>
  </si>
  <si>
    <t>two-point conversion</t>
  </si>
  <si>
    <t>1point kick</t>
  </si>
  <si>
    <t>Probability</t>
  </si>
  <si>
    <t>Variance</t>
  </si>
  <si>
    <t>Expected points</t>
  </si>
  <si>
    <t>Risk adjusted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</si>
</sst>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/>
    <xf numFmtId="2" fontId="0" fillId="0" borderId="0" xfId="0" applyNumberFormat="1"/>
    <xf numFmtId="2" fontId="1" fillId="2" borderId="0" xfId="0" applyNumberFormat="1" applyFont="1" applyFill="1"/>
    <xf numFmtId="0" fontId="1" fillId="2" borderId="2" xfId="0" applyFont="1" applyFill="1" applyBorder="1"/>
    <xf numFmtId="0" fontId="0" fillId="0" borderId="2" xfId="0" applyBorder="1"/>
    <xf numFmtId="0" fontId="0" fillId="2" borderId="3" xfId="0" applyFill="1" applyBorder="1"/>
    <xf numFmtId="0" fontId="0" fillId="2" borderId="0" xfId="0" applyFill="1" applyBorder="1"/>
    <xf numFmtId="0" fontId="1" fillId="3" borderId="0" xfId="0" applyFont="1" applyFill="1"/>
    <xf numFmtId="0" fontId="1" fillId="4" borderId="0" xfId="0" applyFont="1" applyFill="1"/>
    <xf numFmtId="0" fontId="4" fillId="0" borderId="0" xfId="0" applyFont="1"/>
    <xf numFmtId="0" fontId="4" fillId="5" borderId="0" xfId="0" applyFont="1" applyFill="1"/>
    <xf numFmtId="0" fontId="1" fillId="0" borderId="0" xfId="0" applyFont="1" applyAlignment="1">
      <alignment horizontal="center"/>
    </xf>
    <xf numFmtId="0" fontId="5" fillId="4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3"/>
    </sheetView>
  </sheetViews>
  <sheetFormatPr baseColWidth="10" defaultRowHeight="16" x14ac:dyDescent="0.2"/>
  <cols>
    <col min="1" max="1" width="15.33203125" bestFit="1" customWidth="1"/>
  </cols>
  <sheetData>
    <row r="1" spans="1:12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2" x14ac:dyDescent="0.2">
      <c r="B2">
        <f ca="1">IF(RAND()&gt;0.5,1,0)</f>
        <v>0</v>
      </c>
      <c r="C2">
        <f ca="1">IF(RAND()&gt;0.5,1,0)</f>
        <v>1</v>
      </c>
      <c r="D2">
        <f ca="1">IF(RAND()&gt;0.5,1,0)</f>
        <v>0</v>
      </c>
      <c r="E2">
        <f ca="1">IF(RAND()&gt;0.5,1,0)</f>
        <v>0</v>
      </c>
      <c r="F2">
        <f ca="1">IF(RAND()&gt;0.5,1,0)</f>
        <v>0</v>
      </c>
      <c r="G2">
        <f ca="1">IF(RAND()&gt;0.5,1,0)</f>
        <v>1</v>
      </c>
      <c r="H2">
        <f ca="1">IF(RAND()&gt;0.5,1,0)</f>
        <v>1</v>
      </c>
      <c r="I2">
        <f ca="1">IF(RAND()&gt;0.5,1,0)</f>
        <v>1</v>
      </c>
      <c r="J2">
        <f ca="1">IF(RAND()&gt;0.5,1,0)</f>
        <v>0</v>
      </c>
      <c r="K2">
        <f ca="1">IF(RAND()&gt;0.5,1,0)</f>
        <v>1</v>
      </c>
    </row>
    <row r="3" spans="1:12" x14ac:dyDescent="0.2">
      <c r="B3">
        <f t="shared" ref="B3:K11" ca="1" si="0">IF(RAND()&gt;0.5,1,0)</f>
        <v>1</v>
      </c>
      <c r="C3">
        <f t="shared" ca="1" si="0"/>
        <v>1</v>
      </c>
      <c r="D3">
        <f t="shared" ca="1" si="0"/>
        <v>0</v>
      </c>
      <c r="E3">
        <f t="shared" ca="1" si="0"/>
        <v>1</v>
      </c>
      <c r="F3">
        <f t="shared" ca="1" si="0"/>
        <v>0</v>
      </c>
      <c r="G3">
        <f t="shared" ca="1" si="0"/>
        <v>1</v>
      </c>
      <c r="H3">
        <f t="shared" ca="1" si="0"/>
        <v>1</v>
      </c>
      <c r="I3">
        <f t="shared" ca="1" si="0"/>
        <v>0</v>
      </c>
      <c r="J3">
        <f t="shared" ca="1" si="0"/>
        <v>0</v>
      </c>
      <c r="K3">
        <f t="shared" ca="1" si="0"/>
        <v>0</v>
      </c>
    </row>
    <row r="4" spans="1:12" x14ac:dyDescent="0.2">
      <c r="B4">
        <f t="shared" ca="1" si="0"/>
        <v>1</v>
      </c>
      <c r="C4">
        <f t="shared" ca="1" si="0"/>
        <v>1</v>
      </c>
      <c r="D4">
        <f t="shared" ca="1" si="0"/>
        <v>1</v>
      </c>
      <c r="E4">
        <f t="shared" ca="1" si="0"/>
        <v>1</v>
      </c>
      <c r="F4">
        <f t="shared" ca="1" si="0"/>
        <v>0</v>
      </c>
      <c r="G4">
        <f t="shared" ca="1" si="0"/>
        <v>0</v>
      </c>
      <c r="H4">
        <f t="shared" ca="1" si="0"/>
        <v>1</v>
      </c>
      <c r="I4">
        <f t="shared" ca="1" si="0"/>
        <v>1</v>
      </c>
      <c r="J4">
        <f t="shared" ca="1" si="0"/>
        <v>0</v>
      </c>
      <c r="K4">
        <f t="shared" ca="1" si="0"/>
        <v>1</v>
      </c>
    </row>
    <row r="5" spans="1:12" x14ac:dyDescent="0.2">
      <c r="B5">
        <f t="shared" ca="1" si="0"/>
        <v>0</v>
      </c>
      <c r="C5">
        <f t="shared" ca="1" si="0"/>
        <v>0</v>
      </c>
      <c r="D5">
        <f t="shared" ca="1" si="0"/>
        <v>1</v>
      </c>
      <c r="E5">
        <f t="shared" ca="1" si="0"/>
        <v>0</v>
      </c>
      <c r="F5">
        <f t="shared" ca="1" si="0"/>
        <v>1</v>
      </c>
      <c r="G5">
        <f t="shared" ca="1" si="0"/>
        <v>0</v>
      </c>
      <c r="H5">
        <f t="shared" ca="1" si="0"/>
        <v>0</v>
      </c>
      <c r="I5">
        <f t="shared" ca="1" si="0"/>
        <v>0</v>
      </c>
      <c r="J5">
        <f t="shared" ca="1" si="0"/>
        <v>1</v>
      </c>
      <c r="K5">
        <f t="shared" ca="1" si="0"/>
        <v>0</v>
      </c>
    </row>
    <row r="6" spans="1:12" x14ac:dyDescent="0.2">
      <c r="B6">
        <f t="shared" ca="1" si="0"/>
        <v>1</v>
      </c>
      <c r="C6">
        <f t="shared" ca="1" si="0"/>
        <v>1</v>
      </c>
      <c r="D6">
        <f t="shared" ca="1" si="0"/>
        <v>1</v>
      </c>
      <c r="E6">
        <f t="shared" ca="1" si="0"/>
        <v>1</v>
      </c>
      <c r="F6">
        <f t="shared" ca="1" si="0"/>
        <v>1</v>
      </c>
      <c r="G6">
        <f t="shared" ca="1" si="0"/>
        <v>1</v>
      </c>
      <c r="H6">
        <f t="shared" ca="1" si="0"/>
        <v>0</v>
      </c>
      <c r="I6">
        <f t="shared" ca="1" si="0"/>
        <v>1</v>
      </c>
      <c r="J6">
        <f t="shared" ca="1" si="0"/>
        <v>0</v>
      </c>
      <c r="K6">
        <f t="shared" ca="1" si="0"/>
        <v>1</v>
      </c>
    </row>
    <row r="7" spans="1:12" x14ac:dyDescent="0.2">
      <c r="B7">
        <f t="shared" ca="1" si="0"/>
        <v>1</v>
      </c>
      <c r="C7">
        <f t="shared" ca="1" si="0"/>
        <v>0</v>
      </c>
      <c r="D7">
        <f t="shared" ca="1" si="0"/>
        <v>0</v>
      </c>
      <c r="E7">
        <f t="shared" ca="1" si="0"/>
        <v>0</v>
      </c>
      <c r="F7">
        <f t="shared" ca="1" si="0"/>
        <v>0</v>
      </c>
      <c r="G7">
        <f t="shared" ca="1" si="0"/>
        <v>1</v>
      </c>
      <c r="H7">
        <f t="shared" ca="1" si="0"/>
        <v>1</v>
      </c>
      <c r="I7">
        <f t="shared" ca="1" si="0"/>
        <v>0</v>
      </c>
      <c r="J7">
        <f t="shared" ca="1" si="0"/>
        <v>0</v>
      </c>
      <c r="K7">
        <f t="shared" ca="1" si="0"/>
        <v>1</v>
      </c>
    </row>
    <row r="8" spans="1:12" x14ac:dyDescent="0.2">
      <c r="B8">
        <f t="shared" ca="1" si="0"/>
        <v>0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1</v>
      </c>
      <c r="G8">
        <f t="shared" ca="1" si="0"/>
        <v>1</v>
      </c>
      <c r="H8">
        <f t="shared" ca="1" si="0"/>
        <v>1</v>
      </c>
      <c r="I8">
        <f t="shared" ca="1" si="0"/>
        <v>0</v>
      </c>
      <c r="J8">
        <f t="shared" ca="1" si="0"/>
        <v>0</v>
      </c>
      <c r="K8">
        <f t="shared" ca="1" si="0"/>
        <v>1</v>
      </c>
    </row>
    <row r="9" spans="1:12" x14ac:dyDescent="0.2">
      <c r="B9">
        <f t="shared" ca="1" si="0"/>
        <v>0</v>
      </c>
      <c r="C9">
        <f t="shared" ca="1" si="0"/>
        <v>1</v>
      </c>
      <c r="D9">
        <f t="shared" ca="1" si="0"/>
        <v>1</v>
      </c>
      <c r="E9">
        <f t="shared" ca="1" si="0"/>
        <v>0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1</v>
      </c>
      <c r="K9">
        <f t="shared" ca="1" si="0"/>
        <v>0</v>
      </c>
    </row>
    <row r="10" spans="1:12" x14ac:dyDescent="0.2">
      <c r="B10">
        <f t="shared" ca="1" si="0"/>
        <v>1</v>
      </c>
      <c r="C10">
        <f t="shared" ca="1" si="0"/>
        <v>1</v>
      </c>
      <c r="D10">
        <f t="shared" ca="1" si="0"/>
        <v>0</v>
      </c>
      <c r="E10">
        <f t="shared" ca="1" si="0"/>
        <v>1</v>
      </c>
      <c r="F10">
        <f t="shared" ca="1" si="0"/>
        <v>1</v>
      </c>
      <c r="G10">
        <f t="shared" ca="1" si="0"/>
        <v>1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0</v>
      </c>
    </row>
    <row r="11" spans="1:12" x14ac:dyDescent="0.2">
      <c r="B11">
        <f t="shared" ca="1" si="0"/>
        <v>0</v>
      </c>
      <c r="C11">
        <f t="shared" ca="1" si="0"/>
        <v>0</v>
      </c>
      <c r="D11">
        <f t="shared" ca="1" si="0"/>
        <v>1</v>
      </c>
      <c r="E11">
        <f t="shared" ca="1" si="0"/>
        <v>1</v>
      </c>
      <c r="F11">
        <f t="shared" ca="1" si="0"/>
        <v>1</v>
      </c>
      <c r="G11">
        <f t="shared" ca="1" si="0"/>
        <v>1</v>
      </c>
      <c r="H11">
        <f t="shared" ca="1" si="0"/>
        <v>1</v>
      </c>
      <c r="I11">
        <f t="shared" ca="1" si="0"/>
        <v>1</v>
      </c>
      <c r="J11">
        <f t="shared" ca="1" si="0"/>
        <v>0</v>
      </c>
      <c r="K11">
        <f t="shared" ca="1" si="0"/>
        <v>1</v>
      </c>
    </row>
    <row r="12" spans="1:12" x14ac:dyDescent="0.2">
      <c r="A12" s="6" t="s">
        <v>10</v>
      </c>
      <c r="B12" s="3">
        <f ca="1">SUM(B2:B11)</f>
        <v>5</v>
      </c>
      <c r="C12" s="3">
        <f ca="1">SUM(C2:C11)</f>
        <v>6</v>
      </c>
      <c r="D12" s="3">
        <f ca="1">SUM(D2:D11)</f>
        <v>5</v>
      </c>
      <c r="E12" s="3">
        <f ca="1">SUM(E2:E11)</f>
        <v>5</v>
      </c>
      <c r="F12" s="3">
        <f ca="1">SUM(F2:F11)</f>
        <v>5</v>
      </c>
      <c r="G12" s="3">
        <f ca="1">SUM(G2:G11)</f>
        <v>7</v>
      </c>
      <c r="H12" s="3">
        <f ca="1">SUM(H2:H11)</f>
        <v>6</v>
      </c>
      <c r="I12" s="3">
        <f ca="1">SUM(I2:I11)</f>
        <v>4</v>
      </c>
      <c r="J12" s="3">
        <f ca="1">SUM(J2:J11)</f>
        <v>2</v>
      </c>
      <c r="K12" s="3">
        <f ca="1">SUM(K2:K11)</f>
        <v>6</v>
      </c>
      <c r="L12" s="5">
        <f ca="1">SUM(B12:K12)</f>
        <v>51</v>
      </c>
    </row>
    <row r="13" spans="1:12" x14ac:dyDescent="0.2">
      <c r="A13" s="6" t="s">
        <v>11</v>
      </c>
      <c r="B13" s="4">
        <f ca="1">ABS(B12-(L12/10))</f>
        <v>9.9999999999999645E-2</v>
      </c>
      <c r="C13">
        <f ca="1">ABS(C12-(L12/10))</f>
        <v>0.90000000000000036</v>
      </c>
      <c r="D13" s="4">
        <f ca="1">ABS(D12-(L12/10))</f>
        <v>9.9999999999999645E-2</v>
      </c>
      <c r="E13">
        <f ca="1">ABS(E12-(L12/10))</f>
        <v>9.9999999999999645E-2</v>
      </c>
      <c r="F13">
        <f ca="1">ABS(F12-(L12/10))</f>
        <v>9.9999999999999645E-2</v>
      </c>
      <c r="G13">
        <f ca="1">ABS(G12-(L12/10))</f>
        <v>1.9000000000000004</v>
      </c>
      <c r="H13">
        <f ca="1">ABS(H12-(L12/10))</f>
        <v>0.90000000000000036</v>
      </c>
      <c r="I13">
        <f ca="1">ABS(I12-(L12/10))</f>
        <v>1.0999999999999996</v>
      </c>
      <c r="J13">
        <f ca="1">ABS(J12-(L12/10))</f>
        <v>3.0999999999999996</v>
      </c>
      <c r="K13">
        <f ca="1">ABS(K12-(L12/10))</f>
        <v>0.90000000000000036</v>
      </c>
      <c r="L13" s="1">
        <f ca="1">AVERAGE(B13:K13)</f>
        <v>0.91999999999999993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2" sqref="B2"/>
    </sheetView>
  </sheetViews>
  <sheetFormatPr baseColWidth="10" defaultRowHeight="16" x14ac:dyDescent="0.2"/>
  <cols>
    <col min="1" max="1" width="15.33203125" bestFit="1" customWidth="1"/>
  </cols>
  <sheetData>
    <row r="1" spans="1:12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2" x14ac:dyDescent="0.2">
      <c r="B2">
        <f ca="1">IF(RAND()&gt;0.5,1,0)</f>
        <v>0</v>
      </c>
      <c r="C2">
        <f ca="1">IF(RAND()&gt;0.5,1,0)</f>
        <v>0</v>
      </c>
      <c r="D2">
        <f ca="1">IF(RAND()&gt;0.5,1,0)</f>
        <v>0</v>
      </c>
      <c r="E2">
        <f ca="1">IF(RAND()&gt;0.5,1,0)</f>
        <v>1</v>
      </c>
      <c r="F2">
        <f ca="1">IF(RAND()&gt;0.5,1,0)</f>
        <v>1</v>
      </c>
      <c r="G2">
        <f ca="1">IF(RAND()&gt;0.5,1,0)</f>
        <v>1</v>
      </c>
      <c r="H2">
        <f ca="1">IF(RAND()&gt;0.5,1,0)</f>
        <v>0</v>
      </c>
      <c r="I2">
        <f ca="1">IF(RAND()&gt;0.5,1,0)</f>
        <v>1</v>
      </c>
      <c r="J2">
        <f ca="1">IF(RAND()&gt;0.5,1,0)</f>
        <v>0</v>
      </c>
      <c r="K2">
        <f ca="1">IF(RAND()&gt;0.5,1,0)</f>
        <v>1</v>
      </c>
    </row>
    <row r="3" spans="1:12" x14ac:dyDescent="0.2">
      <c r="B3">
        <f t="shared" ref="B3:K11" ca="1" si="0">IF(RAND()&gt;0.5,1,0)</f>
        <v>0</v>
      </c>
      <c r="C3">
        <f t="shared" ca="1" si="0"/>
        <v>0</v>
      </c>
      <c r="D3">
        <f t="shared" ca="1" si="0"/>
        <v>0</v>
      </c>
      <c r="E3">
        <f t="shared" ca="1" si="0"/>
        <v>1</v>
      </c>
      <c r="F3">
        <f t="shared" ca="1" si="0"/>
        <v>1</v>
      </c>
      <c r="G3">
        <f t="shared" ca="1" si="0"/>
        <v>1</v>
      </c>
      <c r="H3">
        <f t="shared" ca="1" si="0"/>
        <v>0</v>
      </c>
      <c r="I3">
        <f t="shared" ca="1" si="0"/>
        <v>1</v>
      </c>
      <c r="J3">
        <f t="shared" ca="1" si="0"/>
        <v>0</v>
      </c>
      <c r="K3">
        <f t="shared" ca="1" si="0"/>
        <v>1</v>
      </c>
    </row>
    <row r="4" spans="1:12" x14ac:dyDescent="0.2">
      <c r="B4">
        <f t="shared" ca="1" si="0"/>
        <v>0</v>
      </c>
      <c r="C4">
        <f t="shared" ca="1" si="0"/>
        <v>1</v>
      </c>
      <c r="D4">
        <f t="shared" ca="1" si="0"/>
        <v>1</v>
      </c>
      <c r="E4">
        <f t="shared" ca="1" si="0"/>
        <v>0</v>
      </c>
      <c r="F4">
        <f t="shared" ca="1" si="0"/>
        <v>0</v>
      </c>
      <c r="G4">
        <f t="shared" ca="1" si="0"/>
        <v>1</v>
      </c>
      <c r="H4">
        <f t="shared" ca="1" si="0"/>
        <v>0</v>
      </c>
      <c r="I4">
        <f t="shared" ca="1" si="0"/>
        <v>1</v>
      </c>
      <c r="J4">
        <f t="shared" ca="1" si="0"/>
        <v>0</v>
      </c>
      <c r="K4">
        <f t="shared" ca="1" si="0"/>
        <v>1</v>
      </c>
    </row>
    <row r="5" spans="1:12" x14ac:dyDescent="0.2">
      <c r="B5">
        <f t="shared" ca="1" si="0"/>
        <v>1</v>
      </c>
      <c r="C5">
        <f t="shared" ca="1" si="0"/>
        <v>0</v>
      </c>
      <c r="D5">
        <f t="shared" ca="1" si="0"/>
        <v>0</v>
      </c>
      <c r="E5">
        <f t="shared" ca="1" si="0"/>
        <v>1</v>
      </c>
      <c r="F5">
        <f t="shared" ca="1" si="0"/>
        <v>0</v>
      </c>
      <c r="G5">
        <f t="shared" ca="1" si="0"/>
        <v>1</v>
      </c>
      <c r="H5">
        <f t="shared" ca="1" si="0"/>
        <v>1</v>
      </c>
      <c r="I5">
        <f t="shared" ca="1" si="0"/>
        <v>0</v>
      </c>
      <c r="J5">
        <f t="shared" ca="1" si="0"/>
        <v>1</v>
      </c>
      <c r="K5">
        <f t="shared" ca="1" si="0"/>
        <v>0</v>
      </c>
    </row>
    <row r="6" spans="1:12" x14ac:dyDescent="0.2">
      <c r="B6">
        <f t="shared" ca="1" si="0"/>
        <v>1</v>
      </c>
      <c r="C6">
        <f t="shared" ca="1" si="0"/>
        <v>1</v>
      </c>
      <c r="D6">
        <f t="shared" ca="1" si="0"/>
        <v>0</v>
      </c>
      <c r="E6">
        <f t="shared" ca="1" si="0"/>
        <v>0</v>
      </c>
      <c r="F6">
        <f t="shared" ca="1" si="0"/>
        <v>0</v>
      </c>
      <c r="G6">
        <f t="shared" ca="1" si="0"/>
        <v>0</v>
      </c>
      <c r="H6">
        <f t="shared" ca="1" si="0"/>
        <v>0</v>
      </c>
      <c r="I6">
        <f t="shared" ca="1" si="0"/>
        <v>0</v>
      </c>
      <c r="J6">
        <f t="shared" ca="1" si="0"/>
        <v>1</v>
      </c>
      <c r="K6">
        <f t="shared" ca="1" si="0"/>
        <v>0</v>
      </c>
    </row>
    <row r="7" spans="1:12" x14ac:dyDescent="0.2">
      <c r="B7">
        <f t="shared" ca="1" si="0"/>
        <v>0</v>
      </c>
      <c r="C7">
        <f t="shared" ca="1" si="0"/>
        <v>0</v>
      </c>
      <c r="D7">
        <f t="shared" ca="1" si="0"/>
        <v>1</v>
      </c>
      <c r="E7">
        <f t="shared" ca="1" si="0"/>
        <v>1</v>
      </c>
      <c r="F7">
        <f t="shared" ca="1" si="0"/>
        <v>1</v>
      </c>
      <c r="G7">
        <f t="shared" ca="1" si="0"/>
        <v>0</v>
      </c>
      <c r="H7">
        <f t="shared" ca="1" si="0"/>
        <v>0</v>
      </c>
      <c r="I7">
        <f t="shared" ca="1" si="0"/>
        <v>0</v>
      </c>
      <c r="J7">
        <f t="shared" ca="1" si="0"/>
        <v>1</v>
      </c>
      <c r="K7">
        <f t="shared" ca="1" si="0"/>
        <v>0</v>
      </c>
    </row>
    <row r="8" spans="1:12" x14ac:dyDescent="0.2">
      <c r="B8">
        <f t="shared" ca="1" si="0"/>
        <v>1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0</v>
      </c>
      <c r="G8">
        <f t="shared" ca="1" si="0"/>
        <v>1</v>
      </c>
      <c r="H8">
        <f t="shared" ca="1" si="0"/>
        <v>1</v>
      </c>
      <c r="I8">
        <f t="shared" ca="1" si="0"/>
        <v>0</v>
      </c>
      <c r="J8">
        <f t="shared" ca="1" si="0"/>
        <v>0</v>
      </c>
      <c r="K8">
        <f t="shared" ca="1" si="0"/>
        <v>1</v>
      </c>
    </row>
    <row r="9" spans="1:12" x14ac:dyDescent="0.2">
      <c r="B9">
        <f t="shared" ca="1" si="0"/>
        <v>0</v>
      </c>
      <c r="C9">
        <f t="shared" ca="1" si="0"/>
        <v>1</v>
      </c>
      <c r="D9">
        <f t="shared" ca="1" si="0"/>
        <v>0</v>
      </c>
      <c r="E9">
        <f t="shared" ca="1" si="0"/>
        <v>0</v>
      </c>
      <c r="F9">
        <f t="shared" ca="1" si="0"/>
        <v>1</v>
      </c>
      <c r="G9">
        <f t="shared" ca="1" si="0"/>
        <v>1</v>
      </c>
      <c r="H9">
        <f t="shared" ca="1" si="0"/>
        <v>1</v>
      </c>
      <c r="I9">
        <f t="shared" ca="1" si="0"/>
        <v>1</v>
      </c>
      <c r="J9">
        <f t="shared" ca="1" si="0"/>
        <v>0</v>
      </c>
      <c r="K9">
        <f t="shared" ca="1" si="0"/>
        <v>1</v>
      </c>
    </row>
    <row r="10" spans="1:12" x14ac:dyDescent="0.2">
      <c r="B10">
        <f t="shared" ca="1" si="0"/>
        <v>1</v>
      </c>
      <c r="C10">
        <f t="shared" ca="1" si="0"/>
        <v>0</v>
      </c>
      <c r="D10">
        <f t="shared" ca="1" si="0"/>
        <v>0</v>
      </c>
      <c r="E10">
        <f t="shared" ca="1" si="0"/>
        <v>0</v>
      </c>
      <c r="F10">
        <f t="shared" ca="1" si="0"/>
        <v>0</v>
      </c>
      <c r="G10">
        <f t="shared" ca="1" si="0"/>
        <v>1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1</v>
      </c>
    </row>
    <row r="11" spans="1:12" x14ac:dyDescent="0.2">
      <c r="B11">
        <f t="shared" ca="1" si="0"/>
        <v>0</v>
      </c>
      <c r="C11">
        <f t="shared" ca="1" si="0"/>
        <v>1</v>
      </c>
      <c r="D11">
        <f t="shared" ca="1" si="0"/>
        <v>0</v>
      </c>
      <c r="E11">
        <f t="shared" ca="1" si="0"/>
        <v>1</v>
      </c>
      <c r="F11">
        <f t="shared" ca="1" si="0"/>
        <v>1</v>
      </c>
      <c r="G11">
        <f t="shared" ca="1" si="0"/>
        <v>0</v>
      </c>
      <c r="H11">
        <f t="shared" ca="1" si="0"/>
        <v>0</v>
      </c>
      <c r="I11">
        <f t="shared" ca="1" si="0"/>
        <v>0</v>
      </c>
      <c r="J11">
        <f t="shared" ca="1" si="0"/>
        <v>0</v>
      </c>
      <c r="K11">
        <f t="shared" ca="1" si="0"/>
        <v>1</v>
      </c>
    </row>
    <row r="12" spans="1:12" x14ac:dyDescent="0.2">
      <c r="A12" s="6" t="s">
        <v>12</v>
      </c>
      <c r="B12" s="3">
        <f ca="1">SUM(B2:B11)</f>
        <v>4</v>
      </c>
      <c r="C12" s="3">
        <f ca="1">SUM(C2:C11)</f>
        <v>4</v>
      </c>
      <c r="D12" s="3">
        <f ca="1">SUM(D2:D11)</f>
        <v>2</v>
      </c>
      <c r="E12" s="3">
        <f ca="1">SUM(E2:E11)</f>
        <v>5</v>
      </c>
      <c r="F12" s="3">
        <f ca="1">SUM(F2:F11)</f>
        <v>5</v>
      </c>
      <c r="G12" s="3">
        <f ca="1">SUM(G2:G11)</f>
        <v>7</v>
      </c>
      <c r="H12" s="3">
        <f ca="1">SUM(H2:H11)</f>
        <v>3</v>
      </c>
      <c r="I12" s="3">
        <f ca="1">SUM(I2:I11)</f>
        <v>4</v>
      </c>
      <c r="J12" s="3">
        <f ca="1">SUM(J2:J11)</f>
        <v>3</v>
      </c>
      <c r="K12" s="3">
        <f ca="1">SUM(K2:K11)</f>
        <v>7</v>
      </c>
      <c r="L12" s="5">
        <f ca="1">SUM(B12:K12)</f>
        <v>44</v>
      </c>
    </row>
    <row r="13" spans="1:12" x14ac:dyDescent="0.2">
      <c r="A13" s="6" t="s">
        <v>11</v>
      </c>
      <c r="B13" s="4">
        <f ca="1">ABS(B12-(L12/10))</f>
        <v>0.40000000000000036</v>
      </c>
      <c r="C13">
        <f ca="1">ABS(C12-(L12/10))</f>
        <v>0.40000000000000036</v>
      </c>
      <c r="D13" s="4">
        <f ca="1">ABS(D12-(L12/10))</f>
        <v>2.4000000000000004</v>
      </c>
      <c r="E13">
        <f ca="1">ABS(E12-(L12/10))</f>
        <v>0.59999999999999964</v>
      </c>
      <c r="F13">
        <f ca="1">ABS(F12-(L12/10))</f>
        <v>0.59999999999999964</v>
      </c>
      <c r="G13">
        <f ca="1">ABS(G12-(L12/10))</f>
        <v>2.5999999999999996</v>
      </c>
      <c r="H13">
        <f ca="1">ABS(H12-(L12/10))</f>
        <v>1.4000000000000004</v>
      </c>
      <c r="I13">
        <f ca="1">ABS(I12-(L12/10))</f>
        <v>0.40000000000000036</v>
      </c>
      <c r="J13">
        <f ca="1">ABS(J12-(L12/10))</f>
        <v>1.4000000000000004</v>
      </c>
      <c r="K13">
        <f ca="1">ABS(K12-(L12/10))</f>
        <v>2.5999999999999996</v>
      </c>
      <c r="L13" s="1">
        <f ca="1">AVERAGE(B13:K13)</f>
        <v>1.28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5" sqref="E5"/>
    </sheetView>
  </sheetViews>
  <sheetFormatPr baseColWidth="10" defaultRowHeight="16" x14ac:dyDescent="0.2"/>
  <cols>
    <col min="1" max="1" width="19" bestFit="1" customWidth="1"/>
    <col min="4" max="4" width="6.6640625" bestFit="1" customWidth="1"/>
    <col min="5" max="5" width="13.6640625" style="7" bestFit="1" customWidth="1"/>
  </cols>
  <sheetData>
    <row r="1" spans="1:5" x14ac:dyDescent="0.2">
      <c r="D1" s="9" t="s">
        <v>14</v>
      </c>
      <c r="E1" s="8" t="s">
        <v>15</v>
      </c>
    </row>
    <row r="2" spans="1:5" x14ac:dyDescent="0.2">
      <c r="A2" s="2" t="s">
        <v>13</v>
      </c>
      <c r="B2">
        <v>0.66</v>
      </c>
      <c r="D2" s="10">
        <v>3</v>
      </c>
      <c r="E2" s="7">
        <f>1-_xlfn.BINOM.DIST((0.5*D2)-0.5,D2,$B$2,TRUE)</f>
        <v>0.73180800000000001</v>
      </c>
    </row>
    <row r="3" spans="1:5" x14ac:dyDescent="0.2">
      <c r="D3" s="10">
        <v>5</v>
      </c>
      <c r="E3" s="7">
        <f t="shared" ref="E3:E20" si="0">1-_xlfn.BINOM.DIST((0.5*D3)-0.5,D3,$B$2,TRUE)</f>
        <v>0.78014914560000004</v>
      </c>
    </row>
    <row r="4" spans="1:5" x14ac:dyDescent="0.2">
      <c r="D4" s="10">
        <v>7</v>
      </c>
      <c r="E4" s="7">
        <f t="shared" si="0"/>
        <v>0.81630832250879992</v>
      </c>
    </row>
    <row r="5" spans="1:5" x14ac:dyDescent="0.2">
      <c r="D5" s="10">
        <v>9</v>
      </c>
      <c r="E5" s="7">
        <f t="shared" si="0"/>
        <v>0.84470774005297156</v>
      </c>
    </row>
    <row r="6" spans="1:5" x14ac:dyDescent="0.2">
      <c r="D6" s="10">
        <v>11</v>
      </c>
      <c r="E6" s="7">
        <f t="shared" si="0"/>
        <v>0.86764992552185516</v>
      </c>
    </row>
    <row r="7" spans="1:5" x14ac:dyDescent="0.2">
      <c r="D7" s="10">
        <v>13</v>
      </c>
      <c r="E7" s="7">
        <f t="shared" si="0"/>
        <v>0.88652675572565232</v>
      </c>
    </row>
    <row r="8" spans="1:5" x14ac:dyDescent="0.2">
      <c r="D8" s="10">
        <v>15</v>
      </c>
      <c r="E8" s="7">
        <f t="shared" si="0"/>
        <v>0.90226032403151457</v>
      </c>
    </row>
    <row r="9" spans="1:5" x14ac:dyDescent="0.2">
      <c r="D9" s="10">
        <v>7</v>
      </c>
      <c r="E9" s="7">
        <f t="shared" si="0"/>
        <v>0.81630832250879992</v>
      </c>
    </row>
    <row r="10" spans="1:5" x14ac:dyDescent="0.2">
      <c r="D10" s="10">
        <v>19</v>
      </c>
      <c r="E10" s="7">
        <f t="shared" si="0"/>
        <v>0.92672393962268651</v>
      </c>
    </row>
    <row r="11" spans="1:5" x14ac:dyDescent="0.2">
      <c r="D11" s="10">
        <v>21</v>
      </c>
      <c r="E11" s="7">
        <f t="shared" si="0"/>
        <v>0.93629471358979133</v>
      </c>
    </row>
    <row r="12" spans="1:5" x14ac:dyDescent="0.2">
      <c r="D12" s="10">
        <v>23</v>
      </c>
      <c r="E12" s="7">
        <f t="shared" si="0"/>
        <v>0.94449495272480655</v>
      </c>
    </row>
    <row r="13" spans="1:5" x14ac:dyDescent="0.2">
      <c r="D13" s="10">
        <v>25</v>
      </c>
      <c r="E13" s="7">
        <f t="shared" si="0"/>
        <v>0.95154879842874673</v>
      </c>
    </row>
    <row r="14" spans="1:5" x14ac:dyDescent="0.2">
      <c r="D14" s="10">
        <v>27</v>
      </c>
      <c r="E14" s="7">
        <f t="shared" si="0"/>
        <v>0.95763680987476285</v>
      </c>
    </row>
    <row r="15" spans="1:5" x14ac:dyDescent="0.2">
      <c r="D15" s="10">
        <v>29</v>
      </c>
      <c r="E15" s="7">
        <f t="shared" si="0"/>
        <v>0.96290624469606589</v>
      </c>
    </row>
    <row r="16" spans="1:5" x14ac:dyDescent="0.2">
      <c r="D16" s="10">
        <v>31</v>
      </c>
      <c r="E16" s="7">
        <f t="shared" si="0"/>
        <v>0.96747842790181426</v>
      </c>
    </row>
    <row r="17" spans="4:5" x14ac:dyDescent="0.2">
      <c r="D17" s="10">
        <v>33</v>
      </c>
      <c r="E17" s="7">
        <f t="shared" si="0"/>
        <v>0.97145416980837274</v>
      </c>
    </row>
    <row r="18" spans="4:5" x14ac:dyDescent="0.2">
      <c r="D18" s="10">
        <v>35</v>
      </c>
      <c r="E18" s="7">
        <f t="shared" si="0"/>
        <v>0.97491783615736649</v>
      </c>
    </row>
    <row r="19" spans="4:5" x14ac:dyDescent="0.2">
      <c r="D19" s="10">
        <v>37</v>
      </c>
      <c r="E19" s="7">
        <f t="shared" si="0"/>
        <v>0.97794046232458831</v>
      </c>
    </row>
    <row r="20" spans="4:5" x14ac:dyDescent="0.2">
      <c r="D20" s="10">
        <v>39</v>
      </c>
      <c r="E20" s="7">
        <f t="shared" si="0"/>
        <v>0.98058217396050507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"/>
  <sheetViews>
    <sheetView workbookViewId="0">
      <selection activeCell="H21" sqref="H21"/>
    </sheetView>
  </sheetViews>
  <sheetFormatPr baseColWidth="10" defaultRowHeight="16" x14ac:dyDescent="0.2"/>
  <cols>
    <col min="4" max="4" width="13.6640625" bestFit="1" customWidth="1"/>
    <col min="5" max="5" width="16.5" bestFit="1" customWidth="1"/>
  </cols>
  <sheetData>
    <row r="3" spans="2:7" x14ac:dyDescent="0.2">
      <c r="B3" s="11" t="s">
        <v>16</v>
      </c>
      <c r="C3" s="11" t="s">
        <v>19</v>
      </c>
      <c r="D3" s="11" t="s">
        <v>20</v>
      </c>
      <c r="E3" s="11" t="s">
        <v>21</v>
      </c>
      <c r="G3" s="12" t="s">
        <v>23</v>
      </c>
    </row>
    <row r="4" spans="2:7" x14ac:dyDescent="0.2">
      <c r="B4" t="s">
        <v>17</v>
      </c>
      <c r="C4">
        <v>2.5</v>
      </c>
      <c r="D4">
        <v>192</v>
      </c>
      <c r="E4">
        <f>12/SQRT(D4/48)</f>
        <v>6</v>
      </c>
      <c r="G4">
        <f>SQRT(E4+E5)</f>
        <v>3.8059534119900325</v>
      </c>
    </row>
    <row r="5" spans="2:7" x14ac:dyDescent="0.2">
      <c r="B5" t="s">
        <v>18</v>
      </c>
      <c r="C5">
        <v>4.2</v>
      </c>
      <c r="D5">
        <v>96</v>
      </c>
      <c r="E5">
        <f>12/SQRT(D5/48)</f>
        <v>8.4852813742385695</v>
      </c>
    </row>
    <row r="7" spans="2:7" x14ac:dyDescent="0.2">
      <c r="F7" s="1" t="s">
        <v>22</v>
      </c>
      <c r="G7" s="13">
        <f>1-NORMDIST(0, C5-C4, G4, TRUE)</f>
        <v>0.67244283286685635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3" sqref="F13"/>
    </sheetView>
  </sheetViews>
  <sheetFormatPr baseColWidth="10" defaultRowHeight="16" x14ac:dyDescent="0.2"/>
  <cols>
    <col min="4" max="4" width="13.33203125" bestFit="1" customWidth="1"/>
    <col min="5" max="5" width="17.5" bestFit="1" customWidth="1"/>
    <col min="6" max="6" width="18.5" bestFit="1" customWidth="1"/>
  </cols>
  <sheetData>
    <row r="1" spans="1:7" x14ac:dyDescent="0.2">
      <c r="A1" s="16" t="s">
        <v>24</v>
      </c>
      <c r="B1" s="15">
        <v>0.5</v>
      </c>
    </row>
    <row r="2" spans="1:7" x14ac:dyDescent="0.2">
      <c r="A2" s="16" t="s">
        <v>25</v>
      </c>
      <c r="B2" s="15">
        <v>0.94</v>
      </c>
      <c r="F2" s="17" t="s">
        <v>29</v>
      </c>
      <c r="G2" s="17"/>
    </row>
    <row r="3" spans="1:7" x14ac:dyDescent="0.2">
      <c r="E3" s="1" t="s">
        <v>26</v>
      </c>
      <c r="F3" s="1" t="s">
        <v>27</v>
      </c>
      <c r="G3" s="1" t="s">
        <v>28</v>
      </c>
    </row>
    <row r="4" spans="1:7" x14ac:dyDescent="0.2">
      <c r="E4">
        <v>0</v>
      </c>
      <c r="F4">
        <f>_xlfn.BINOM.DIST(E4,3,$B$1,FALSE)</f>
        <v>0.12500000000000003</v>
      </c>
      <c r="G4">
        <f>_xlfn.BINOM.DIST(E4,3,$B$2,FALSE)</f>
        <v>2.1600000000000056E-4</v>
      </c>
    </row>
    <row r="5" spans="1:7" x14ac:dyDescent="0.2">
      <c r="E5">
        <v>1</v>
      </c>
      <c r="F5">
        <f t="shared" ref="F5:F7" si="0">_xlfn.BINOM.DIST(E5,3,$B$1,FALSE)</f>
        <v>0.375</v>
      </c>
      <c r="G5">
        <f t="shared" ref="G5:G7" si="1">_xlfn.BINOM.DIST(E5,3,$B$2,FALSE)</f>
        <v>1.0152000000000013E-2</v>
      </c>
    </row>
    <row r="6" spans="1:7" x14ac:dyDescent="0.2">
      <c r="E6">
        <v>2</v>
      </c>
      <c r="F6">
        <f t="shared" si="0"/>
        <v>0.375</v>
      </c>
      <c r="G6">
        <f t="shared" si="1"/>
        <v>0.15904800000000013</v>
      </c>
    </row>
    <row r="7" spans="1:7" x14ac:dyDescent="0.2">
      <c r="E7">
        <v>3</v>
      </c>
      <c r="F7">
        <f t="shared" si="0"/>
        <v>0.12500000000000003</v>
      </c>
      <c r="G7">
        <f t="shared" si="1"/>
        <v>0.83058399999999988</v>
      </c>
    </row>
    <row r="8" spans="1:7" x14ac:dyDescent="0.2">
      <c r="E8" s="1" t="s">
        <v>31</v>
      </c>
      <c r="F8">
        <f>2*F5+4*F6+6*F7</f>
        <v>3</v>
      </c>
      <c r="G8">
        <f>1*G5+2*G6+3*G7</f>
        <v>2.82</v>
      </c>
    </row>
    <row r="9" spans="1:7" x14ac:dyDescent="0.2">
      <c r="E9" s="1" t="s">
        <v>30</v>
      </c>
      <c r="F9">
        <f>3*B1*(1-B1)</f>
        <v>0.75</v>
      </c>
      <c r="G9">
        <f>3*B2*(1-B2)</f>
        <v>0.16920000000000013</v>
      </c>
    </row>
    <row r="10" spans="1:7" x14ac:dyDescent="0.2">
      <c r="E10" s="18" t="s">
        <v>32</v>
      </c>
      <c r="F10" s="14">
        <f>F8/SQRT(F9)</f>
        <v>3.4641016151377548</v>
      </c>
      <c r="G10" s="14">
        <f>G8/SQRT(G9)</f>
        <v>6.8556546004010412</v>
      </c>
    </row>
  </sheetData>
  <mergeCells count="1"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 Heads</vt:lpstr>
      <vt:lpstr>Team Tails</vt:lpstr>
      <vt:lpstr>Best-of-X</vt:lpstr>
      <vt:lpstr>Lineup Comparison</vt:lpstr>
      <vt:lpstr>PAT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Pelechrinis</dc:creator>
  <cp:lastModifiedBy>Kostas Pelechrinis</cp:lastModifiedBy>
  <dcterms:created xsi:type="dcterms:W3CDTF">2021-07-07T17:36:56Z</dcterms:created>
  <dcterms:modified xsi:type="dcterms:W3CDTF">2021-07-08T17:33:24Z</dcterms:modified>
</cp:coreProperties>
</file>