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kpele/Documents/Teaching/INFSCI0530-Fall2021/"/>
    </mc:Choice>
  </mc:AlternateContent>
  <bookViews>
    <workbookView xWindow="2040" yWindow="1720" windowWidth="31620" windowHeight="18160" tabRatio="500" activeTab="4"/>
  </bookViews>
  <sheets>
    <sheet name="Trial&amp;Error" sheetId="1" r:id="rId1"/>
    <sheet name="Optimization" sheetId="2" r:id="rId2"/>
    <sheet name="4 factors" sheetId="4" r:id="rId3"/>
    <sheet name="4 factors_error" sheetId="3" r:id="rId4"/>
    <sheet name="Hockey ratings" sheetId="6" r:id="rId5"/>
  </sheets>
  <definedNames>
    <definedName name="ratings">'Hockey ratings'!$I$9:$K$40</definedName>
    <definedName name="solver_adj" localSheetId="2" hidden="1">'4 factors'!$Q$5:$Q$13</definedName>
    <definedName name="solver_adj" localSheetId="3" hidden="1">'4 factors_error'!$R$5:$R$13</definedName>
    <definedName name="solver_adj" localSheetId="4" hidden="1">'Hockey ratings'!$J$1,'Hockey ratings'!$J$2,'Hockey ratings'!$J$10:$K$40</definedName>
    <definedName name="solver_adj" localSheetId="1" hidden="1">Optimization!$E$4:$E$5</definedName>
    <definedName name="solver_cvg" localSheetId="2" hidden="1">0.0001</definedName>
    <definedName name="solver_cvg" localSheetId="3" hidden="1">0.0001</definedName>
    <definedName name="solver_cvg" localSheetId="4" hidden="1">0.0001</definedName>
    <definedName name="solver_cvg" localSheetId="1" hidden="1">0.0001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drv" localSheetId="1" hidden="1">1</definedName>
    <definedName name="solver_eng" localSheetId="2" hidden="1">1</definedName>
    <definedName name="solver_eng" localSheetId="3" hidden="1">1</definedName>
    <definedName name="solver_eng" localSheetId="4" hidden="1">1</definedName>
    <definedName name="solver_eng" localSheetId="1" hidden="1">1</definedName>
    <definedName name="solver_itr" localSheetId="2" hidden="1">2147483647</definedName>
    <definedName name="solver_itr" localSheetId="3" hidden="1">2147483647</definedName>
    <definedName name="solver_itr" localSheetId="4" hidden="1">2147483647</definedName>
    <definedName name="solver_itr" localSheetId="1" hidden="1">2147483647</definedName>
    <definedName name="solver_lhs1" localSheetId="4" hidden="1">'Hockey ratings'!$J$41</definedName>
    <definedName name="solver_lhs2" localSheetId="4" hidden="1">'Hockey ratings'!$K$41</definedName>
    <definedName name="solver_lin" localSheetId="2" hidden="1">2</definedName>
    <definedName name="solver_lin" localSheetId="3" hidden="1">2</definedName>
    <definedName name="solver_lin" localSheetId="4" hidden="1">2</definedName>
    <definedName name="solver_lin" localSheetId="1" hidden="1">2</definedName>
    <definedName name="solver_mip" localSheetId="2" hidden="1">2147483647</definedName>
    <definedName name="solver_mip" localSheetId="3" hidden="1">2147483647</definedName>
    <definedName name="solver_mip" localSheetId="4" hidden="1">2147483647</definedName>
    <definedName name="solver_mip" localSheetId="1" hidden="1">2147483647</definedName>
    <definedName name="solver_mni" localSheetId="2" hidden="1">30</definedName>
    <definedName name="solver_mni" localSheetId="3" hidden="1">30</definedName>
    <definedName name="solver_mni" localSheetId="4" hidden="1">30</definedName>
    <definedName name="solver_mni" localSheetId="1" hidden="1">30</definedName>
    <definedName name="solver_mrt" localSheetId="2" hidden="1">0.075</definedName>
    <definedName name="solver_mrt" localSheetId="3" hidden="1">0.075</definedName>
    <definedName name="solver_mrt" localSheetId="4" hidden="1">0.075</definedName>
    <definedName name="solver_mrt" localSheetId="1" hidden="1">0.075</definedName>
    <definedName name="solver_msl" localSheetId="2" hidden="1">2</definedName>
    <definedName name="solver_msl" localSheetId="3" hidden="1">2</definedName>
    <definedName name="solver_msl" localSheetId="4" hidden="1">2</definedName>
    <definedName name="solver_msl" localSheetId="1" hidden="1">2</definedName>
    <definedName name="solver_neg" localSheetId="2" hidden="1">2</definedName>
    <definedName name="solver_neg" localSheetId="3" hidden="1">2</definedName>
    <definedName name="solver_neg" localSheetId="4" hidden="1">1</definedName>
    <definedName name="solver_neg" localSheetId="1" hidden="1">1</definedName>
    <definedName name="solver_nod" localSheetId="2" hidden="1">2147483647</definedName>
    <definedName name="solver_nod" localSheetId="3" hidden="1">2147483647</definedName>
    <definedName name="solver_nod" localSheetId="4" hidden="1">2147483647</definedName>
    <definedName name="solver_nod" localSheetId="1" hidden="1">2147483647</definedName>
    <definedName name="solver_num" localSheetId="2" hidden="1">0</definedName>
    <definedName name="solver_num" localSheetId="3" hidden="1">0</definedName>
    <definedName name="solver_num" localSheetId="4" hidden="1">2</definedName>
    <definedName name="solver_num" localSheetId="1" hidden="1">0</definedName>
    <definedName name="solver_opt" localSheetId="2" hidden="1">'4 factors'!$L$3</definedName>
    <definedName name="solver_opt" localSheetId="3" hidden="1">'4 factors_error'!$M$3</definedName>
    <definedName name="solver_opt" localSheetId="4" hidden="1">'Hockey ratings'!$J$3</definedName>
    <definedName name="solver_opt" localSheetId="1" hidden="1">Optimization!$I$3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pre" localSheetId="1" hidden="1">0.000001</definedName>
    <definedName name="solver_rbv" localSheetId="2" hidden="1">1</definedName>
    <definedName name="solver_rbv" localSheetId="3" hidden="1">1</definedName>
    <definedName name="solver_rbv" localSheetId="4" hidden="1">1</definedName>
    <definedName name="solver_rbv" localSheetId="1" hidden="1">1</definedName>
    <definedName name="solver_rel1" localSheetId="4" hidden="1">2</definedName>
    <definedName name="solver_rel2" localSheetId="4" hidden="1">2</definedName>
    <definedName name="solver_rhs1" localSheetId="4" hidden="1">1</definedName>
    <definedName name="solver_rhs2" localSheetId="4" hidden="1">1</definedName>
    <definedName name="solver_rlx" localSheetId="2" hidden="1">2</definedName>
    <definedName name="solver_rlx" localSheetId="3" hidden="1">2</definedName>
    <definedName name="solver_rlx" localSheetId="4" hidden="1">2</definedName>
    <definedName name="solver_rlx" localSheetId="1" hidden="1">2</definedName>
    <definedName name="solver_rsd" localSheetId="2" hidden="1">0</definedName>
    <definedName name="solver_rsd" localSheetId="3" hidden="1">0</definedName>
    <definedName name="solver_rsd" localSheetId="4" hidden="1">0</definedName>
    <definedName name="solver_rsd" localSheetId="1" hidden="1">0</definedName>
    <definedName name="solver_scl" localSheetId="2" hidden="1">1</definedName>
    <definedName name="solver_scl" localSheetId="3" hidden="1">1</definedName>
    <definedName name="solver_scl" localSheetId="4" hidden="1">1</definedName>
    <definedName name="solver_scl" localSheetId="1" hidden="1">1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1" hidden="1">2</definedName>
    <definedName name="solver_ssz" localSheetId="2" hidden="1">100</definedName>
    <definedName name="solver_ssz" localSheetId="3" hidden="1">100</definedName>
    <definedName name="solver_ssz" localSheetId="4" hidden="1">100</definedName>
    <definedName name="solver_ssz" localSheetId="1" hidden="1">100</definedName>
    <definedName name="solver_tim" localSheetId="2" hidden="1">2147483647</definedName>
    <definedName name="solver_tim" localSheetId="3" hidden="1">2147483647</definedName>
    <definedName name="solver_tim" localSheetId="4" hidden="1">2147483647</definedName>
    <definedName name="solver_tim" localSheetId="1" hidden="1">2147483647</definedName>
    <definedName name="solver_tol" localSheetId="2" hidden="1">0.01</definedName>
    <definedName name="solver_tol" localSheetId="3" hidden="1">0.01</definedName>
    <definedName name="solver_tol" localSheetId="4" hidden="1">0.01</definedName>
    <definedName name="solver_tol" localSheetId="1" hidden="1">0.01</definedName>
    <definedName name="solver_typ" localSheetId="2" hidden="1">2</definedName>
    <definedName name="solver_typ" localSheetId="3" hidden="1">2</definedName>
    <definedName name="solver_typ" localSheetId="4" hidden="1">2</definedName>
    <definedName name="solver_typ" localSheetId="1" hidden="1">2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1" hidden="1">0</definedName>
    <definedName name="solver_ver" localSheetId="2" hidden="1">2</definedName>
    <definedName name="solver_ver" localSheetId="3" hidden="1">2</definedName>
    <definedName name="solver_ver" localSheetId="4" hidden="1">2</definedName>
    <definedName name="solver_ver" localSheetId="1" hidden="1">2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" i="6" l="1"/>
  <c r="F2" i="6"/>
  <c r="G2" i="6"/>
  <c r="E3" i="6"/>
  <c r="F3" i="6"/>
  <c r="G3" i="6"/>
  <c r="E4" i="6"/>
  <c r="F4" i="6"/>
  <c r="G4" i="6"/>
  <c r="E5" i="6"/>
  <c r="F5" i="6"/>
  <c r="G5" i="6"/>
  <c r="E6" i="6"/>
  <c r="F6" i="6"/>
  <c r="G6" i="6"/>
  <c r="E7" i="6"/>
  <c r="F7" i="6"/>
  <c r="G7" i="6"/>
  <c r="E8" i="6"/>
  <c r="F8" i="6"/>
  <c r="G8" i="6"/>
  <c r="E9" i="6"/>
  <c r="F9" i="6"/>
  <c r="G9" i="6"/>
  <c r="E10" i="6"/>
  <c r="F10" i="6"/>
  <c r="G10" i="6"/>
  <c r="E11" i="6"/>
  <c r="F11" i="6"/>
  <c r="G11" i="6"/>
  <c r="E12" i="6"/>
  <c r="F12" i="6"/>
  <c r="G12" i="6"/>
  <c r="E13" i="6"/>
  <c r="F13" i="6"/>
  <c r="G13" i="6"/>
  <c r="E14" i="6"/>
  <c r="F14" i="6"/>
  <c r="G14" i="6"/>
  <c r="E15" i="6"/>
  <c r="F15" i="6"/>
  <c r="G15" i="6"/>
  <c r="E16" i="6"/>
  <c r="F16" i="6"/>
  <c r="G16" i="6"/>
  <c r="E17" i="6"/>
  <c r="F17" i="6"/>
  <c r="G17" i="6"/>
  <c r="E18" i="6"/>
  <c r="F18" i="6"/>
  <c r="G18" i="6"/>
  <c r="E19" i="6"/>
  <c r="F19" i="6"/>
  <c r="G19" i="6"/>
  <c r="E20" i="6"/>
  <c r="F20" i="6"/>
  <c r="G20" i="6"/>
  <c r="E21" i="6"/>
  <c r="F21" i="6"/>
  <c r="G21" i="6"/>
  <c r="E22" i="6"/>
  <c r="F22" i="6"/>
  <c r="G22" i="6"/>
  <c r="E23" i="6"/>
  <c r="F23" i="6"/>
  <c r="G23" i="6"/>
  <c r="E24" i="6"/>
  <c r="F24" i="6"/>
  <c r="G24" i="6"/>
  <c r="E25" i="6"/>
  <c r="F25" i="6"/>
  <c r="G25" i="6"/>
  <c r="E26" i="6"/>
  <c r="F26" i="6"/>
  <c r="G26" i="6"/>
  <c r="E27" i="6"/>
  <c r="F27" i="6"/>
  <c r="G27" i="6"/>
  <c r="E28" i="6"/>
  <c r="F28" i="6"/>
  <c r="G28" i="6"/>
  <c r="E29" i="6"/>
  <c r="F29" i="6"/>
  <c r="G29" i="6"/>
  <c r="E30" i="6"/>
  <c r="F30" i="6"/>
  <c r="G30" i="6"/>
  <c r="E31" i="6"/>
  <c r="F31" i="6"/>
  <c r="G31" i="6"/>
  <c r="E32" i="6"/>
  <c r="F32" i="6"/>
  <c r="G32" i="6"/>
  <c r="E33" i="6"/>
  <c r="F33" i="6"/>
  <c r="G33" i="6"/>
  <c r="E34" i="6"/>
  <c r="F34" i="6"/>
  <c r="G34" i="6"/>
  <c r="E35" i="6"/>
  <c r="F35" i="6"/>
  <c r="G35" i="6"/>
  <c r="E36" i="6"/>
  <c r="F36" i="6"/>
  <c r="G36" i="6"/>
  <c r="E37" i="6"/>
  <c r="F37" i="6"/>
  <c r="G37" i="6"/>
  <c r="E38" i="6"/>
  <c r="F38" i="6"/>
  <c r="G38" i="6"/>
  <c r="E39" i="6"/>
  <c r="F39" i="6"/>
  <c r="G39" i="6"/>
  <c r="E40" i="6"/>
  <c r="F40" i="6"/>
  <c r="G40" i="6"/>
  <c r="E41" i="6"/>
  <c r="F41" i="6"/>
  <c r="G41" i="6"/>
  <c r="E42" i="6"/>
  <c r="F42" i="6"/>
  <c r="G42" i="6"/>
  <c r="E43" i="6"/>
  <c r="F43" i="6"/>
  <c r="G43" i="6"/>
  <c r="E44" i="6"/>
  <c r="F44" i="6"/>
  <c r="G44" i="6"/>
  <c r="E45" i="6"/>
  <c r="F45" i="6"/>
  <c r="G45" i="6"/>
  <c r="E46" i="6"/>
  <c r="F46" i="6"/>
  <c r="G46" i="6"/>
  <c r="E47" i="6"/>
  <c r="F47" i="6"/>
  <c r="G47" i="6"/>
  <c r="E48" i="6"/>
  <c r="F48" i="6"/>
  <c r="G48" i="6"/>
  <c r="E49" i="6"/>
  <c r="F49" i="6"/>
  <c r="G49" i="6"/>
  <c r="E50" i="6"/>
  <c r="F50" i="6"/>
  <c r="G50" i="6"/>
  <c r="E51" i="6"/>
  <c r="F51" i="6"/>
  <c r="G51" i="6"/>
  <c r="E52" i="6"/>
  <c r="F52" i="6"/>
  <c r="G52" i="6"/>
  <c r="E53" i="6"/>
  <c r="F53" i="6"/>
  <c r="G53" i="6"/>
  <c r="E54" i="6"/>
  <c r="F54" i="6"/>
  <c r="G54" i="6"/>
  <c r="E55" i="6"/>
  <c r="F55" i="6"/>
  <c r="G55" i="6"/>
  <c r="E56" i="6"/>
  <c r="F56" i="6"/>
  <c r="G56" i="6"/>
  <c r="E57" i="6"/>
  <c r="F57" i="6"/>
  <c r="G57" i="6"/>
  <c r="E58" i="6"/>
  <c r="F58" i="6"/>
  <c r="G58" i="6"/>
  <c r="E59" i="6"/>
  <c r="F59" i="6"/>
  <c r="G59" i="6"/>
  <c r="E60" i="6"/>
  <c r="F60" i="6"/>
  <c r="G60" i="6"/>
  <c r="E61" i="6"/>
  <c r="F61" i="6"/>
  <c r="G61" i="6"/>
  <c r="E62" i="6"/>
  <c r="F62" i="6"/>
  <c r="G62" i="6"/>
  <c r="E63" i="6"/>
  <c r="F63" i="6"/>
  <c r="G63" i="6"/>
  <c r="E64" i="6"/>
  <c r="F64" i="6"/>
  <c r="G64" i="6"/>
  <c r="E65" i="6"/>
  <c r="F65" i="6"/>
  <c r="G65" i="6"/>
  <c r="E66" i="6"/>
  <c r="F66" i="6"/>
  <c r="G66" i="6"/>
  <c r="E67" i="6"/>
  <c r="F67" i="6"/>
  <c r="G67" i="6"/>
  <c r="E68" i="6"/>
  <c r="F68" i="6"/>
  <c r="G68" i="6"/>
  <c r="E69" i="6"/>
  <c r="F69" i="6"/>
  <c r="G69" i="6"/>
  <c r="E70" i="6"/>
  <c r="F70" i="6"/>
  <c r="G70" i="6"/>
  <c r="E71" i="6"/>
  <c r="F71" i="6"/>
  <c r="G71" i="6"/>
  <c r="E72" i="6"/>
  <c r="F72" i="6"/>
  <c r="G72" i="6"/>
  <c r="E73" i="6"/>
  <c r="F73" i="6"/>
  <c r="G73" i="6"/>
  <c r="E74" i="6"/>
  <c r="F74" i="6"/>
  <c r="G74" i="6"/>
  <c r="E75" i="6"/>
  <c r="F75" i="6"/>
  <c r="G75" i="6"/>
  <c r="E76" i="6"/>
  <c r="F76" i="6"/>
  <c r="G76" i="6"/>
  <c r="E77" i="6"/>
  <c r="F77" i="6"/>
  <c r="G77" i="6"/>
  <c r="E78" i="6"/>
  <c r="F78" i="6"/>
  <c r="G78" i="6"/>
  <c r="E79" i="6"/>
  <c r="F79" i="6"/>
  <c r="G79" i="6"/>
  <c r="E80" i="6"/>
  <c r="F80" i="6"/>
  <c r="G80" i="6"/>
  <c r="E81" i="6"/>
  <c r="F81" i="6"/>
  <c r="G81" i="6"/>
  <c r="E82" i="6"/>
  <c r="F82" i="6"/>
  <c r="G82" i="6"/>
  <c r="E83" i="6"/>
  <c r="F83" i="6"/>
  <c r="G83" i="6"/>
  <c r="E84" i="6"/>
  <c r="F84" i="6"/>
  <c r="G84" i="6"/>
  <c r="E85" i="6"/>
  <c r="F85" i="6"/>
  <c r="G85" i="6"/>
  <c r="E86" i="6"/>
  <c r="F86" i="6"/>
  <c r="G86" i="6"/>
  <c r="E87" i="6"/>
  <c r="F87" i="6"/>
  <c r="G87" i="6"/>
  <c r="E88" i="6"/>
  <c r="F88" i="6"/>
  <c r="G88" i="6"/>
  <c r="E89" i="6"/>
  <c r="F89" i="6"/>
  <c r="G89" i="6"/>
  <c r="E90" i="6"/>
  <c r="F90" i="6"/>
  <c r="G90" i="6"/>
  <c r="E91" i="6"/>
  <c r="F91" i="6"/>
  <c r="G91" i="6"/>
  <c r="E92" i="6"/>
  <c r="F92" i="6"/>
  <c r="G92" i="6"/>
  <c r="E93" i="6"/>
  <c r="F93" i="6"/>
  <c r="G93" i="6"/>
  <c r="E94" i="6"/>
  <c r="F94" i="6"/>
  <c r="G94" i="6"/>
  <c r="E95" i="6"/>
  <c r="F95" i="6"/>
  <c r="G95" i="6"/>
  <c r="E96" i="6"/>
  <c r="F96" i="6"/>
  <c r="G96" i="6"/>
  <c r="E97" i="6"/>
  <c r="F97" i="6"/>
  <c r="G97" i="6"/>
  <c r="E98" i="6"/>
  <c r="F98" i="6"/>
  <c r="G98" i="6"/>
  <c r="E99" i="6"/>
  <c r="F99" i="6"/>
  <c r="G99" i="6"/>
  <c r="E100" i="6"/>
  <c r="F100" i="6"/>
  <c r="G100" i="6"/>
  <c r="E101" i="6"/>
  <c r="F101" i="6"/>
  <c r="G101" i="6"/>
  <c r="E102" i="6"/>
  <c r="F102" i="6"/>
  <c r="G102" i="6"/>
  <c r="E103" i="6"/>
  <c r="F103" i="6"/>
  <c r="G103" i="6"/>
  <c r="E104" i="6"/>
  <c r="F104" i="6"/>
  <c r="G104" i="6"/>
  <c r="E105" i="6"/>
  <c r="F105" i="6"/>
  <c r="G105" i="6"/>
  <c r="E106" i="6"/>
  <c r="F106" i="6"/>
  <c r="G106" i="6"/>
  <c r="E107" i="6"/>
  <c r="F107" i="6"/>
  <c r="G107" i="6"/>
  <c r="E108" i="6"/>
  <c r="F108" i="6"/>
  <c r="G108" i="6"/>
  <c r="E109" i="6"/>
  <c r="F109" i="6"/>
  <c r="G109" i="6"/>
  <c r="E110" i="6"/>
  <c r="F110" i="6"/>
  <c r="G110" i="6"/>
  <c r="E111" i="6"/>
  <c r="F111" i="6"/>
  <c r="G111" i="6"/>
  <c r="E112" i="6"/>
  <c r="F112" i="6"/>
  <c r="G112" i="6"/>
  <c r="E113" i="6"/>
  <c r="F113" i="6"/>
  <c r="G113" i="6"/>
  <c r="E114" i="6"/>
  <c r="F114" i="6"/>
  <c r="G114" i="6"/>
  <c r="E115" i="6"/>
  <c r="F115" i="6"/>
  <c r="G115" i="6"/>
  <c r="E116" i="6"/>
  <c r="F116" i="6"/>
  <c r="G116" i="6"/>
  <c r="E117" i="6"/>
  <c r="F117" i="6"/>
  <c r="G117" i="6"/>
  <c r="E118" i="6"/>
  <c r="F118" i="6"/>
  <c r="G118" i="6"/>
  <c r="E119" i="6"/>
  <c r="F119" i="6"/>
  <c r="G119" i="6"/>
  <c r="E120" i="6"/>
  <c r="F120" i="6"/>
  <c r="G120" i="6"/>
  <c r="E121" i="6"/>
  <c r="F121" i="6"/>
  <c r="G121" i="6"/>
  <c r="E122" i="6"/>
  <c r="F122" i="6"/>
  <c r="G122" i="6"/>
  <c r="E123" i="6"/>
  <c r="F123" i="6"/>
  <c r="G123" i="6"/>
  <c r="E124" i="6"/>
  <c r="F124" i="6"/>
  <c r="G124" i="6"/>
  <c r="E125" i="6"/>
  <c r="F125" i="6"/>
  <c r="G125" i="6"/>
  <c r="E126" i="6"/>
  <c r="F126" i="6"/>
  <c r="G126" i="6"/>
  <c r="E127" i="6"/>
  <c r="F127" i="6"/>
  <c r="G127" i="6"/>
  <c r="E128" i="6"/>
  <c r="F128" i="6"/>
  <c r="G128" i="6"/>
  <c r="E129" i="6"/>
  <c r="F129" i="6"/>
  <c r="G129" i="6"/>
  <c r="E130" i="6"/>
  <c r="F130" i="6"/>
  <c r="G130" i="6"/>
  <c r="E131" i="6"/>
  <c r="F131" i="6"/>
  <c r="G131" i="6"/>
  <c r="E132" i="6"/>
  <c r="F132" i="6"/>
  <c r="G132" i="6"/>
  <c r="E133" i="6"/>
  <c r="F133" i="6"/>
  <c r="G133" i="6"/>
  <c r="E134" i="6"/>
  <c r="F134" i="6"/>
  <c r="G134" i="6"/>
  <c r="E135" i="6"/>
  <c r="F135" i="6"/>
  <c r="G135" i="6"/>
  <c r="E136" i="6"/>
  <c r="F136" i="6"/>
  <c r="G136" i="6"/>
  <c r="E137" i="6"/>
  <c r="F137" i="6"/>
  <c r="G137" i="6"/>
  <c r="E138" i="6"/>
  <c r="F138" i="6"/>
  <c r="G138" i="6"/>
  <c r="E139" i="6"/>
  <c r="F139" i="6"/>
  <c r="G139" i="6"/>
  <c r="E140" i="6"/>
  <c r="F140" i="6"/>
  <c r="G140" i="6"/>
  <c r="E141" i="6"/>
  <c r="F141" i="6"/>
  <c r="G141" i="6"/>
  <c r="E142" i="6"/>
  <c r="F142" i="6"/>
  <c r="G142" i="6"/>
  <c r="E143" i="6"/>
  <c r="F143" i="6"/>
  <c r="G143" i="6"/>
  <c r="E144" i="6"/>
  <c r="F144" i="6"/>
  <c r="G144" i="6"/>
  <c r="E145" i="6"/>
  <c r="F145" i="6"/>
  <c r="G145" i="6"/>
  <c r="E146" i="6"/>
  <c r="F146" i="6"/>
  <c r="G146" i="6"/>
  <c r="E147" i="6"/>
  <c r="F147" i="6"/>
  <c r="G147" i="6"/>
  <c r="E148" i="6"/>
  <c r="F148" i="6"/>
  <c r="G148" i="6"/>
  <c r="E149" i="6"/>
  <c r="F149" i="6"/>
  <c r="G149" i="6"/>
  <c r="E150" i="6"/>
  <c r="F150" i="6"/>
  <c r="G150" i="6"/>
  <c r="E151" i="6"/>
  <c r="F151" i="6"/>
  <c r="G151" i="6"/>
  <c r="E152" i="6"/>
  <c r="F152" i="6"/>
  <c r="G152" i="6"/>
  <c r="E153" i="6"/>
  <c r="F153" i="6"/>
  <c r="G153" i="6"/>
  <c r="E154" i="6"/>
  <c r="F154" i="6"/>
  <c r="G154" i="6"/>
  <c r="E155" i="6"/>
  <c r="F155" i="6"/>
  <c r="G155" i="6"/>
  <c r="E156" i="6"/>
  <c r="F156" i="6"/>
  <c r="G156" i="6"/>
  <c r="E157" i="6"/>
  <c r="F157" i="6"/>
  <c r="G157" i="6"/>
  <c r="E158" i="6"/>
  <c r="F158" i="6"/>
  <c r="G158" i="6"/>
  <c r="E159" i="6"/>
  <c r="F159" i="6"/>
  <c r="G159" i="6"/>
  <c r="E160" i="6"/>
  <c r="F160" i="6"/>
  <c r="G160" i="6"/>
  <c r="E161" i="6"/>
  <c r="F161" i="6"/>
  <c r="G161" i="6"/>
  <c r="E162" i="6"/>
  <c r="F162" i="6"/>
  <c r="G162" i="6"/>
  <c r="E163" i="6"/>
  <c r="F163" i="6"/>
  <c r="G163" i="6"/>
  <c r="E164" i="6"/>
  <c r="F164" i="6"/>
  <c r="G164" i="6"/>
  <c r="E165" i="6"/>
  <c r="F165" i="6"/>
  <c r="G165" i="6"/>
  <c r="E166" i="6"/>
  <c r="F166" i="6"/>
  <c r="G166" i="6"/>
  <c r="E167" i="6"/>
  <c r="F167" i="6"/>
  <c r="G167" i="6"/>
  <c r="E168" i="6"/>
  <c r="F168" i="6"/>
  <c r="G168" i="6"/>
  <c r="E169" i="6"/>
  <c r="F169" i="6"/>
  <c r="G169" i="6"/>
  <c r="E170" i="6"/>
  <c r="F170" i="6"/>
  <c r="G170" i="6"/>
  <c r="E171" i="6"/>
  <c r="F171" i="6"/>
  <c r="G171" i="6"/>
  <c r="E172" i="6"/>
  <c r="F172" i="6"/>
  <c r="G172" i="6"/>
  <c r="E173" i="6"/>
  <c r="F173" i="6"/>
  <c r="G173" i="6"/>
  <c r="E174" i="6"/>
  <c r="F174" i="6"/>
  <c r="G174" i="6"/>
  <c r="E175" i="6"/>
  <c r="F175" i="6"/>
  <c r="G175" i="6"/>
  <c r="E176" i="6"/>
  <c r="F176" i="6"/>
  <c r="G176" i="6"/>
  <c r="E177" i="6"/>
  <c r="F177" i="6"/>
  <c r="G177" i="6"/>
  <c r="E178" i="6"/>
  <c r="F178" i="6"/>
  <c r="G178" i="6"/>
  <c r="E179" i="6"/>
  <c r="F179" i="6"/>
  <c r="G179" i="6"/>
  <c r="E180" i="6"/>
  <c r="F180" i="6"/>
  <c r="G180" i="6"/>
  <c r="E181" i="6"/>
  <c r="F181" i="6"/>
  <c r="G181" i="6"/>
  <c r="E182" i="6"/>
  <c r="F182" i="6"/>
  <c r="G182" i="6"/>
  <c r="E183" i="6"/>
  <c r="F183" i="6"/>
  <c r="G183" i="6"/>
  <c r="E184" i="6"/>
  <c r="F184" i="6"/>
  <c r="G184" i="6"/>
  <c r="E185" i="6"/>
  <c r="F185" i="6"/>
  <c r="G185" i="6"/>
  <c r="E186" i="6"/>
  <c r="F186" i="6"/>
  <c r="G186" i="6"/>
  <c r="E187" i="6"/>
  <c r="F187" i="6"/>
  <c r="G187" i="6"/>
  <c r="E188" i="6"/>
  <c r="F188" i="6"/>
  <c r="G188" i="6"/>
  <c r="E189" i="6"/>
  <c r="F189" i="6"/>
  <c r="G189" i="6"/>
  <c r="E190" i="6"/>
  <c r="F190" i="6"/>
  <c r="G190" i="6"/>
  <c r="E191" i="6"/>
  <c r="F191" i="6"/>
  <c r="G191" i="6"/>
  <c r="E192" i="6"/>
  <c r="F192" i="6"/>
  <c r="G192" i="6"/>
  <c r="E193" i="6"/>
  <c r="F193" i="6"/>
  <c r="G193" i="6"/>
  <c r="E194" i="6"/>
  <c r="F194" i="6"/>
  <c r="G194" i="6"/>
  <c r="E195" i="6"/>
  <c r="F195" i="6"/>
  <c r="G195" i="6"/>
  <c r="E196" i="6"/>
  <c r="F196" i="6"/>
  <c r="G196" i="6"/>
  <c r="E197" i="6"/>
  <c r="F197" i="6"/>
  <c r="G197" i="6"/>
  <c r="E198" i="6"/>
  <c r="F198" i="6"/>
  <c r="G198" i="6"/>
  <c r="E199" i="6"/>
  <c r="F199" i="6"/>
  <c r="G199" i="6"/>
  <c r="E200" i="6"/>
  <c r="F200" i="6"/>
  <c r="G200" i="6"/>
  <c r="E201" i="6"/>
  <c r="F201" i="6"/>
  <c r="G201" i="6"/>
  <c r="E202" i="6"/>
  <c r="F202" i="6"/>
  <c r="G202" i="6"/>
  <c r="E203" i="6"/>
  <c r="F203" i="6"/>
  <c r="G203" i="6"/>
  <c r="E204" i="6"/>
  <c r="F204" i="6"/>
  <c r="G204" i="6"/>
  <c r="E205" i="6"/>
  <c r="F205" i="6"/>
  <c r="G205" i="6"/>
  <c r="E206" i="6"/>
  <c r="F206" i="6"/>
  <c r="G206" i="6"/>
  <c r="E207" i="6"/>
  <c r="F207" i="6"/>
  <c r="G207" i="6"/>
  <c r="E208" i="6"/>
  <c r="F208" i="6"/>
  <c r="G208" i="6"/>
  <c r="E209" i="6"/>
  <c r="F209" i="6"/>
  <c r="G209" i="6"/>
  <c r="E210" i="6"/>
  <c r="F210" i="6"/>
  <c r="G210" i="6"/>
  <c r="E211" i="6"/>
  <c r="F211" i="6"/>
  <c r="G211" i="6"/>
  <c r="E212" i="6"/>
  <c r="F212" i="6"/>
  <c r="G212" i="6"/>
  <c r="E213" i="6"/>
  <c r="F213" i="6"/>
  <c r="G213" i="6"/>
  <c r="E214" i="6"/>
  <c r="F214" i="6"/>
  <c r="G214" i="6"/>
  <c r="E215" i="6"/>
  <c r="F215" i="6"/>
  <c r="G215" i="6"/>
  <c r="E216" i="6"/>
  <c r="F216" i="6"/>
  <c r="G216" i="6"/>
  <c r="E217" i="6"/>
  <c r="F217" i="6"/>
  <c r="G217" i="6"/>
  <c r="E218" i="6"/>
  <c r="F218" i="6"/>
  <c r="G218" i="6"/>
  <c r="E219" i="6"/>
  <c r="F219" i="6"/>
  <c r="G219" i="6"/>
  <c r="E220" i="6"/>
  <c r="F220" i="6"/>
  <c r="G220" i="6"/>
  <c r="E221" i="6"/>
  <c r="F221" i="6"/>
  <c r="G221" i="6"/>
  <c r="E222" i="6"/>
  <c r="F222" i="6"/>
  <c r="G222" i="6"/>
  <c r="E223" i="6"/>
  <c r="F223" i="6"/>
  <c r="G223" i="6"/>
  <c r="E224" i="6"/>
  <c r="F224" i="6"/>
  <c r="G224" i="6"/>
  <c r="E225" i="6"/>
  <c r="F225" i="6"/>
  <c r="G225" i="6"/>
  <c r="E226" i="6"/>
  <c r="F226" i="6"/>
  <c r="G226" i="6"/>
  <c r="E227" i="6"/>
  <c r="F227" i="6"/>
  <c r="G227" i="6"/>
  <c r="E228" i="6"/>
  <c r="F228" i="6"/>
  <c r="G228" i="6"/>
  <c r="E229" i="6"/>
  <c r="F229" i="6"/>
  <c r="G229" i="6"/>
  <c r="E230" i="6"/>
  <c r="F230" i="6"/>
  <c r="G230" i="6"/>
  <c r="E231" i="6"/>
  <c r="F231" i="6"/>
  <c r="G231" i="6"/>
  <c r="E232" i="6"/>
  <c r="F232" i="6"/>
  <c r="G232" i="6"/>
  <c r="E233" i="6"/>
  <c r="F233" i="6"/>
  <c r="G233" i="6"/>
  <c r="E234" i="6"/>
  <c r="F234" i="6"/>
  <c r="G234" i="6"/>
  <c r="E235" i="6"/>
  <c r="F235" i="6"/>
  <c r="G235" i="6"/>
  <c r="E236" i="6"/>
  <c r="F236" i="6"/>
  <c r="G236" i="6"/>
  <c r="E237" i="6"/>
  <c r="F237" i="6"/>
  <c r="G237" i="6"/>
  <c r="E238" i="6"/>
  <c r="F238" i="6"/>
  <c r="G238" i="6"/>
  <c r="E239" i="6"/>
  <c r="F239" i="6"/>
  <c r="G239" i="6"/>
  <c r="E240" i="6"/>
  <c r="F240" i="6"/>
  <c r="G240" i="6"/>
  <c r="E241" i="6"/>
  <c r="F241" i="6"/>
  <c r="G241" i="6"/>
  <c r="E242" i="6"/>
  <c r="F242" i="6"/>
  <c r="G242" i="6"/>
  <c r="E243" i="6"/>
  <c r="F243" i="6"/>
  <c r="G243" i="6"/>
  <c r="E244" i="6"/>
  <c r="F244" i="6"/>
  <c r="G244" i="6"/>
  <c r="E245" i="6"/>
  <c r="F245" i="6"/>
  <c r="G245" i="6"/>
  <c r="E246" i="6"/>
  <c r="F246" i="6"/>
  <c r="G246" i="6"/>
  <c r="E247" i="6"/>
  <c r="F247" i="6"/>
  <c r="G247" i="6"/>
  <c r="E248" i="6"/>
  <c r="F248" i="6"/>
  <c r="G248" i="6"/>
  <c r="E249" i="6"/>
  <c r="F249" i="6"/>
  <c r="G249" i="6"/>
  <c r="E250" i="6"/>
  <c r="F250" i="6"/>
  <c r="G250" i="6"/>
  <c r="E251" i="6"/>
  <c r="F251" i="6"/>
  <c r="G251" i="6"/>
  <c r="E252" i="6"/>
  <c r="F252" i="6"/>
  <c r="G252" i="6"/>
  <c r="E253" i="6"/>
  <c r="F253" i="6"/>
  <c r="G253" i="6"/>
  <c r="E254" i="6"/>
  <c r="F254" i="6"/>
  <c r="G254" i="6"/>
  <c r="E255" i="6"/>
  <c r="F255" i="6"/>
  <c r="G255" i="6"/>
  <c r="E256" i="6"/>
  <c r="F256" i="6"/>
  <c r="G256" i="6"/>
  <c r="E257" i="6"/>
  <c r="F257" i="6"/>
  <c r="G257" i="6"/>
  <c r="E258" i="6"/>
  <c r="F258" i="6"/>
  <c r="G258" i="6"/>
  <c r="E259" i="6"/>
  <c r="F259" i="6"/>
  <c r="G259" i="6"/>
  <c r="E260" i="6"/>
  <c r="F260" i="6"/>
  <c r="G260" i="6"/>
  <c r="E261" i="6"/>
  <c r="F261" i="6"/>
  <c r="G261" i="6"/>
  <c r="E262" i="6"/>
  <c r="F262" i="6"/>
  <c r="G262" i="6"/>
  <c r="E263" i="6"/>
  <c r="F263" i="6"/>
  <c r="G263" i="6"/>
  <c r="E264" i="6"/>
  <c r="F264" i="6"/>
  <c r="G264" i="6"/>
  <c r="E265" i="6"/>
  <c r="F265" i="6"/>
  <c r="G265" i="6"/>
  <c r="E266" i="6"/>
  <c r="F266" i="6"/>
  <c r="G266" i="6"/>
  <c r="E267" i="6"/>
  <c r="F267" i="6"/>
  <c r="G267" i="6"/>
  <c r="E268" i="6"/>
  <c r="F268" i="6"/>
  <c r="G268" i="6"/>
  <c r="E269" i="6"/>
  <c r="F269" i="6"/>
  <c r="G269" i="6"/>
  <c r="E270" i="6"/>
  <c r="F270" i="6"/>
  <c r="G270" i="6"/>
  <c r="E271" i="6"/>
  <c r="F271" i="6"/>
  <c r="G271" i="6"/>
  <c r="E272" i="6"/>
  <c r="F272" i="6"/>
  <c r="G272" i="6"/>
  <c r="E273" i="6"/>
  <c r="F273" i="6"/>
  <c r="G273" i="6"/>
  <c r="E274" i="6"/>
  <c r="F274" i="6"/>
  <c r="G274" i="6"/>
  <c r="E275" i="6"/>
  <c r="F275" i="6"/>
  <c r="G275" i="6"/>
  <c r="E276" i="6"/>
  <c r="F276" i="6"/>
  <c r="G276" i="6"/>
  <c r="E277" i="6"/>
  <c r="F277" i="6"/>
  <c r="G277" i="6"/>
  <c r="E278" i="6"/>
  <c r="F278" i="6"/>
  <c r="G278" i="6"/>
  <c r="E279" i="6"/>
  <c r="F279" i="6"/>
  <c r="G279" i="6"/>
  <c r="E280" i="6"/>
  <c r="F280" i="6"/>
  <c r="G280" i="6"/>
  <c r="E281" i="6"/>
  <c r="F281" i="6"/>
  <c r="G281" i="6"/>
  <c r="E282" i="6"/>
  <c r="F282" i="6"/>
  <c r="G282" i="6"/>
  <c r="E283" i="6"/>
  <c r="F283" i="6"/>
  <c r="G283" i="6"/>
  <c r="E284" i="6"/>
  <c r="F284" i="6"/>
  <c r="G284" i="6"/>
  <c r="E285" i="6"/>
  <c r="F285" i="6"/>
  <c r="G285" i="6"/>
  <c r="E286" i="6"/>
  <c r="F286" i="6"/>
  <c r="G286" i="6"/>
  <c r="E287" i="6"/>
  <c r="F287" i="6"/>
  <c r="G287" i="6"/>
  <c r="E288" i="6"/>
  <c r="F288" i="6"/>
  <c r="G288" i="6"/>
  <c r="E289" i="6"/>
  <c r="F289" i="6"/>
  <c r="G289" i="6"/>
  <c r="E290" i="6"/>
  <c r="F290" i="6"/>
  <c r="G290" i="6"/>
  <c r="E291" i="6"/>
  <c r="F291" i="6"/>
  <c r="G291" i="6"/>
  <c r="E292" i="6"/>
  <c r="F292" i="6"/>
  <c r="G292" i="6"/>
  <c r="E293" i="6"/>
  <c r="F293" i="6"/>
  <c r="G293" i="6"/>
  <c r="E294" i="6"/>
  <c r="F294" i="6"/>
  <c r="G294" i="6"/>
  <c r="E295" i="6"/>
  <c r="F295" i="6"/>
  <c r="G295" i="6"/>
  <c r="E296" i="6"/>
  <c r="F296" i="6"/>
  <c r="G296" i="6"/>
  <c r="E297" i="6"/>
  <c r="F297" i="6"/>
  <c r="G297" i="6"/>
  <c r="E298" i="6"/>
  <c r="F298" i="6"/>
  <c r="G298" i="6"/>
  <c r="E299" i="6"/>
  <c r="F299" i="6"/>
  <c r="G299" i="6"/>
  <c r="E300" i="6"/>
  <c r="F300" i="6"/>
  <c r="G300" i="6"/>
  <c r="E301" i="6"/>
  <c r="F301" i="6"/>
  <c r="G301" i="6"/>
  <c r="E302" i="6"/>
  <c r="F302" i="6"/>
  <c r="G302" i="6"/>
  <c r="E303" i="6"/>
  <c r="F303" i="6"/>
  <c r="G303" i="6"/>
  <c r="E304" i="6"/>
  <c r="F304" i="6"/>
  <c r="G304" i="6"/>
  <c r="E305" i="6"/>
  <c r="F305" i="6"/>
  <c r="G305" i="6"/>
  <c r="E306" i="6"/>
  <c r="F306" i="6"/>
  <c r="G306" i="6"/>
  <c r="E307" i="6"/>
  <c r="F307" i="6"/>
  <c r="G307" i="6"/>
  <c r="E308" i="6"/>
  <c r="F308" i="6"/>
  <c r="G308" i="6"/>
  <c r="E309" i="6"/>
  <c r="F309" i="6"/>
  <c r="G309" i="6"/>
  <c r="E310" i="6"/>
  <c r="F310" i="6"/>
  <c r="G310" i="6"/>
  <c r="E311" i="6"/>
  <c r="F311" i="6"/>
  <c r="G311" i="6"/>
  <c r="E312" i="6"/>
  <c r="F312" i="6"/>
  <c r="G312" i="6"/>
  <c r="E313" i="6"/>
  <c r="F313" i="6"/>
  <c r="G313" i="6"/>
  <c r="E314" i="6"/>
  <c r="F314" i="6"/>
  <c r="G314" i="6"/>
  <c r="E315" i="6"/>
  <c r="F315" i="6"/>
  <c r="G315" i="6"/>
  <c r="E316" i="6"/>
  <c r="F316" i="6"/>
  <c r="G316" i="6"/>
  <c r="E317" i="6"/>
  <c r="F317" i="6"/>
  <c r="G317" i="6"/>
  <c r="E318" i="6"/>
  <c r="F318" i="6"/>
  <c r="G318" i="6"/>
  <c r="E319" i="6"/>
  <c r="F319" i="6"/>
  <c r="G319" i="6"/>
  <c r="E320" i="6"/>
  <c r="F320" i="6"/>
  <c r="G320" i="6"/>
  <c r="E321" i="6"/>
  <c r="F321" i="6"/>
  <c r="G321" i="6"/>
  <c r="E322" i="6"/>
  <c r="F322" i="6"/>
  <c r="G322" i="6"/>
  <c r="E323" i="6"/>
  <c r="F323" i="6"/>
  <c r="G323" i="6"/>
  <c r="E324" i="6"/>
  <c r="F324" i="6"/>
  <c r="G324" i="6"/>
  <c r="E325" i="6"/>
  <c r="F325" i="6"/>
  <c r="G325" i="6"/>
  <c r="E326" i="6"/>
  <c r="F326" i="6"/>
  <c r="G326" i="6"/>
  <c r="E327" i="6"/>
  <c r="F327" i="6"/>
  <c r="G327" i="6"/>
  <c r="E328" i="6"/>
  <c r="F328" i="6"/>
  <c r="G328" i="6"/>
  <c r="E329" i="6"/>
  <c r="F329" i="6"/>
  <c r="G329" i="6"/>
  <c r="E330" i="6"/>
  <c r="F330" i="6"/>
  <c r="G330" i="6"/>
  <c r="E331" i="6"/>
  <c r="F331" i="6"/>
  <c r="G331" i="6"/>
  <c r="E332" i="6"/>
  <c r="F332" i="6"/>
  <c r="G332" i="6"/>
  <c r="E333" i="6"/>
  <c r="F333" i="6"/>
  <c r="G333" i="6"/>
  <c r="E334" i="6"/>
  <c r="F334" i="6"/>
  <c r="G334" i="6"/>
  <c r="E335" i="6"/>
  <c r="F335" i="6"/>
  <c r="G335" i="6"/>
  <c r="E336" i="6"/>
  <c r="F336" i="6"/>
  <c r="G336" i="6"/>
  <c r="E337" i="6"/>
  <c r="F337" i="6"/>
  <c r="G337" i="6"/>
  <c r="E338" i="6"/>
  <c r="F338" i="6"/>
  <c r="G338" i="6"/>
  <c r="E339" i="6"/>
  <c r="F339" i="6"/>
  <c r="G339" i="6"/>
  <c r="E340" i="6"/>
  <c r="F340" i="6"/>
  <c r="G340" i="6"/>
  <c r="E341" i="6"/>
  <c r="F341" i="6"/>
  <c r="G341" i="6"/>
  <c r="E342" i="6"/>
  <c r="F342" i="6"/>
  <c r="G342" i="6"/>
  <c r="E343" i="6"/>
  <c r="F343" i="6"/>
  <c r="G343" i="6"/>
  <c r="E344" i="6"/>
  <c r="F344" i="6"/>
  <c r="G344" i="6"/>
  <c r="E345" i="6"/>
  <c r="F345" i="6"/>
  <c r="G345" i="6"/>
  <c r="E346" i="6"/>
  <c r="F346" i="6"/>
  <c r="G346" i="6"/>
  <c r="E347" i="6"/>
  <c r="F347" i="6"/>
  <c r="G347" i="6"/>
  <c r="E348" i="6"/>
  <c r="F348" i="6"/>
  <c r="G348" i="6"/>
  <c r="E349" i="6"/>
  <c r="F349" i="6"/>
  <c r="G349" i="6"/>
  <c r="E350" i="6"/>
  <c r="F350" i="6"/>
  <c r="G350" i="6"/>
  <c r="E351" i="6"/>
  <c r="F351" i="6"/>
  <c r="G351" i="6"/>
  <c r="E352" i="6"/>
  <c r="F352" i="6"/>
  <c r="G352" i="6"/>
  <c r="E353" i="6"/>
  <c r="F353" i="6"/>
  <c r="G353" i="6"/>
  <c r="E354" i="6"/>
  <c r="F354" i="6"/>
  <c r="G354" i="6"/>
  <c r="E355" i="6"/>
  <c r="F355" i="6"/>
  <c r="G355" i="6"/>
  <c r="E356" i="6"/>
  <c r="F356" i="6"/>
  <c r="G356" i="6"/>
  <c r="E357" i="6"/>
  <c r="F357" i="6"/>
  <c r="G357" i="6"/>
  <c r="E358" i="6"/>
  <c r="F358" i="6"/>
  <c r="G358" i="6"/>
  <c r="E359" i="6"/>
  <c r="F359" i="6"/>
  <c r="G359" i="6"/>
  <c r="E360" i="6"/>
  <c r="F360" i="6"/>
  <c r="G360" i="6"/>
  <c r="E361" i="6"/>
  <c r="F361" i="6"/>
  <c r="G361" i="6"/>
  <c r="E362" i="6"/>
  <c r="F362" i="6"/>
  <c r="G362" i="6"/>
  <c r="E363" i="6"/>
  <c r="F363" i="6"/>
  <c r="G363" i="6"/>
  <c r="E364" i="6"/>
  <c r="F364" i="6"/>
  <c r="G364" i="6"/>
  <c r="E365" i="6"/>
  <c r="F365" i="6"/>
  <c r="G365" i="6"/>
  <c r="E366" i="6"/>
  <c r="F366" i="6"/>
  <c r="G366" i="6"/>
  <c r="E367" i="6"/>
  <c r="F367" i="6"/>
  <c r="G367" i="6"/>
  <c r="E368" i="6"/>
  <c r="F368" i="6"/>
  <c r="G368" i="6"/>
  <c r="E369" i="6"/>
  <c r="F369" i="6"/>
  <c r="G369" i="6"/>
  <c r="E370" i="6"/>
  <c r="F370" i="6"/>
  <c r="G370" i="6"/>
  <c r="E371" i="6"/>
  <c r="F371" i="6"/>
  <c r="G371" i="6"/>
  <c r="E372" i="6"/>
  <c r="F372" i="6"/>
  <c r="G372" i="6"/>
  <c r="E373" i="6"/>
  <c r="F373" i="6"/>
  <c r="G373" i="6"/>
  <c r="E374" i="6"/>
  <c r="F374" i="6"/>
  <c r="G374" i="6"/>
  <c r="E375" i="6"/>
  <c r="F375" i="6"/>
  <c r="G375" i="6"/>
  <c r="E376" i="6"/>
  <c r="F376" i="6"/>
  <c r="G376" i="6"/>
  <c r="E377" i="6"/>
  <c r="F377" i="6"/>
  <c r="G377" i="6"/>
  <c r="E378" i="6"/>
  <c r="F378" i="6"/>
  <c r="G378" i="6"/>
  <c r="E379" i="6"/>
  <c r="F379" i="6"/>
  <c r="G379" i="6"/>
  <c r="E380" i="6"/>
  <c r="F380" i="6"/>
  <c r="G380" i="6"/>
  <c r="E381" i="6"/>
  <c r="F381" i="6"/>
  <c r="G381" i="6"/>
  <c r="E382" i="6"/>
  <c r="F382" i="6"/>
  <c r="G382" i="6"/>
  <c r="E383" i="6"/>
  <c r="F383" i="6"/>
  <c r="G383" i="6"/>
  <c r="E384" i="6"/>
  <c r="F384" i="6"/>
  <c r="G384" i="6"/>
  <c r="E385" i="6"/>
  <c r="F385" i="6"/>
  <c r="G385" i="6"/>
  <c r="E386" i="6"/>
  <c r="F386" i="6"/>
  <c r="G386" i="6"/>
  <c r="E387" i="6"/>
  <c r="F387" i="6"/>
  <c r="G387" i="6"/>
  <c r="E388" i="6"/>
  <c r="F388" i="6"/>
  <c r="G388" i="6"/>
  <c r="E389" i="6"/>
  <c r="F389" i="6"/>
  <c r="G389" i="6"/>
  <c r="E390" i="6"/>
  <c r="F390" i="6"/>
  <c r="G390" i="6"/>
  <c r="E391" i="6"/>
  <c r="F391" i="6"/>
  <c r="G391" i="6"/>
  <c r="E392" i="6"/>
  <c r="F392" i="6"/>
  <c r="G392" i="6"/>
  <c r="E393" i="6"/>
  <c r="F393" i="6"/>
  <c r="G393" i="6"/>
  <c r="E394" i="6"/>
  <c r="F394" i="6"/>
  <c r="G394" i="6"/>
  <c r="E395" i="6"/>
  <c r="F395" i="6"/>
  <c r="G395" i="6"/>
  <c r="E396" i="6"/>
  <c r="F396" i="6"/>
  <c r="G396" i="6"/>
  <c r="E397" i="6"/>
  <c r="F397" i="6"/>
  <c r="G397" i="6"/>
  <c r="E398" i="6"/>
  <c r="F398" i="6"/>
  <c r="G398" i="6"/>
  <c r="E399" i="6"/>
  <c r="F399" i="6"/>
  <c r="G399" i="6"/>
  <c r="E400" i="6"/>
  <c r="F400" i="6"/>
  <c r="G400" i="6"/>
  <c r="E401" i="6"/>
  <c r="F401" i="6"/>
  <c r="G401" i="6"/>
  <c r="E402" i="6"/>
  <c r="F402" i="6"/>
  <c r="G402" i="6"/>
  <c r="E403" i="6"/>
  <c r="F403" i="6"/>
  <c r="G403" i="6"/>
  <c r="E404" i="6"/>
  <c r="F404" i="6"/>
  <c r="G404" i="6"/>
  <c r="E405" i="6"/>
  <c r="F405" i="6"/>
  <c r="G405" i="6"/>
  <c r="E406" i="6"/>
  <c r="F406" i="6"/>
  <c r="G406" i="6"/>
  <c r="E407" i="6"/>
  <c r="F407" i="6"/>
  <c r="G407" i="6"/>
  <c r="E408" i="6"/>
  <c r="F408" i="6"/>
  <c r="G408" i="6"/>
  <c r="E409" i="6"/>
  <c r="F409" i="6"/>
  <c r="G409" i="6"/>
  <c r="E410" i="6"/>
  <c r="F410" i="6"/>
  <c r="G410" i="6"/>
  <c r="E411" i="6"/>
  <c r="F411" i="6"/>
  <c r="G411" i="6"/>
  <c r="E412" i="6"/>
  <c r="F412" i="6"/>
  <c r="G412" i="6"/>
  <c r="E413" i="6"/>
  <c r="F413" i="6"/>
  <c r="G413" i="6"/>
  <c r="E414" i="6"/>
  <c r="F414" i="6"/>
  <c r="G414" i="6"/>
  <c r="E415" i="6"/>
  <c r="F415" i="6"/>
  <c r="G415" i="6"/>
  <c r="E416" i="6"/>
  <c r="F416" i="6"/>
  <c r="G416" i="6"/>
  <c r="E417" i="6"/>
  <c r="F417" i="6"/>
  <c r="G417" i="6"/>
  <c r="E418" i="6"/>
  <c r="F418" i="6"/>
  <c r="G418" i="6"/>
  <c r="E419" i="6"/>
  <c r="F419" i="6"/>
  <c r="G419" i="6"/>
  <c r="E420" i="6"/>
  <c r="F420" i="6"/>
  <c r="G420" i="6"/>
  <c r="E421" i="6"/>
  <c r="F421" i="6"/>
  <c r="G421" i="6"/>
  <c r="E422" i="6"/>
  <c r="F422" i="6"/>
  <c r="G422" i="6"/>
  <c r="E423" i="6"/>
  <c r="F423" i="6"/>
  <c r="G423" i="6"/>
  <c r="E424" i="6"/>
  <c r="F424" i="6"/>
  <c r="G424" i="6"/>
  <c r="E425" i="6"/>
  <c r="F425" i="6"/>
  <c r="G425" i="6"/>
  <c r="E426" i="6"/>
  <c r="F426" i="6"/>
  <c r="G426" i="6"/>
  <c r="E427" i="6"/>
  <c r="F427" i="6"/>
  <c r="G427" i="6"/>
  <c r="E428" i="6"/>
  <c r="F428" i="6"/>
  <c r="G428" i="6"/>
  <c r="E429" i="6"/>
  <c r="F429" i="6"/>
  <c r="G429" i="6"/>
  <c r="E430" i="6"/>
  <c r="F430" i="6"/>
  <c r="G430" i="6"/>
  <c r="E431" i="6"/>
  <c r="F431" i="6"/>
  <c r="G431" i="6"/>
  <c r="E432" i="6"/>
  <c r="F432" i="6"/>
  <c r="G432" i="6"/>
  <c r="E433" i="6"/>
  <c r="F433" i="6"/>
  <c r="G433" i="6"/>
  <c r="E434" i="6"/>
  <c r="F434" i="6"/>
  <c r="G434" i="6"/>
  <c r="E435" i="6"/>
  <c r="F435" i="6"/>
  <c r="G435" i="6"/>
  <c r="E436" i="6"/>
  <c r="F436" i="6"/>
  <c r="G436" i="6"/>
  <c r="E437" i="6"/>
  <c r="F437" i="6"/>
  <c r="G437" i="6"/>
  <c r="E438" i="6"/>
  <c r="F438" i="6"/>
  <c r="G438" i="6"/>
  <c r="E439" i="6"/>
  <c r="F439" i="6"/>
  <c r="G439" i="6"/>
  <c r="E440" i="6"/>
  <c r="F440" i="6"/>
  <c r="G440" i="6"/>
  <c r="E441" i="6"/>
  <c r="F441" i="6"/>
  <c r="G441" i="6"/>
  <c r="E442" i="6"/>
  <c r="F442" i="6"/>
  <c r="G442" i="6"/>
  <c r="E443" i="6"/>
  <c r="F443" i="6"/>
  <c r="G443" i="6"/>
  <c r="E444" i="6"/>
  <c r="F444" i="6"/>
  <c r="G444" i="6"/>
  <c r="E445" i="6"/>
  <c r="F445" i="6"/>
  <c r="G445" i="6"/>
  <c r="E446" i="6"/>
  <c r="F446" i="6"/>
  <c r="G446" i="6"/>
  <c r="E447" i="6"/>
  <c r="F447" i="6"/>
  <c r="G447" i="6"/>
  <c r="E448" i="6"/>
  <c r="F448" i="6"/>
  <c r="G448" i="6"/>
  <c r="E449" i="6"/>
  <c r="F449" i="6"/>
  <c r="G449" i="6"/>
  <c r="E450" i="6"/>
  <c r="F450" i="6"/>
  <c r="G450" i="6"/>
  <c r="E451" i="6"/>
  <c r="F451" i="6"/>
  <c r="G451" i="6"/>
  <c r="E452" i="6"/>
  <c r="F452" i="6"/>
  <c r="G452" i="6"/>
  <c r="E453" i="6"/>
  <c r="F453" i="6"/>
  <c r="G453" i="6"/>
  <c r="E454" i="6"/>
  <c r="F454" i="6"/>
  <c r="G454" i="6"/>
  <c r="E455" i="6"/>
  <c r="F455" i="6"/>
  <c r="G455" i="6"/>
  <c r="E456" i="6"/>
  <c r="F456" i="6"/>
  <c r="G456" i="6"/>
  <c r="E457" i="6"/>
  <c r="F457" i="6"/>
  <c r="G457" i="6"/>
  <c r="E458" i="6"/>
  <c r="F458" i="6"/>
  <c r="G458" i="6"/>
  <c r="E459" i="6"/>
  <c r="F459" i="6"/>
  <c r="G459" i="6"/>
  <c r="E460" i="6"/>
  <c r="F460" i="6"/>
  <c r="G460" i="6"/>
  <c r="E461" i="6"/>
  <c r="F461" i="6"/>
  <c r="G461" i="6"/>
  <c r="E462" i="6"/>
  <c r="F462" i="6"/>
  <c r="G462" i="6"/>
  <c r="E463" i="6"/>
  <c r="F463" i="6"/>
  <c r="G463" i="6"/>
  <c r="E464" i="6"/>
  <c r="F464" i="6"/>
  <c r="G464" i="6"/>
  <c r="E465" i="6"/>
  <c r="F465" i="6"/>
  <c r="G465" i="6"/>
  <c r="E466" i="6"/>
  <c r="F466" i="6"/>
  <c r="G466" i="6"/>
  <c r="E467" i="6"/>
  <c r="F467" i="6"/>
  <c r="G467" i="6"/>
  <c r="E468" i="6"/>
  <c r="F468" i="6"/>
  <c r="G468" i="6"/>
  <c r="E469" i="6"/>
  <c r="F469" i="6"/>
  <c r="G469" i="6"/>
  <c r="E470" i="6"/>
  <c r="F470" i="6"/>
  <c r="G470" i="6"/>
  <c r="E471" i="6"/>
  <c r="F471" i="6"/>
  <c r="G471" i="6"/>
  <c r="E472" i="6"/>
  <c r="F472" i="6"/>
  <c r="G472" i="6"/>
  <c r="E473" i="6"/>
  <c r="F473" i="6"/>
  <c r="G473" i="6"/>
  <c r="E474" i="6"/>
  <c r="F474" i="6"/>
  <c r="G474" i="6"/>
  <c r="E475" i="6"/>
  <c r="F475" i="6"/>
  <c r="G475" i="6"/>
  <c r="E476" i="6"/>
  <c r="F476" i="6"/>
  <c r="G476" i="6"/>
  <c r="E477" i="6"/>
  <c r="F477" i="6"/>
  <c r="G477" i="6"/>
  <c r="E478" i="6"/>
  <c r="F478" i="6"/>
  <c r="G478" i="6"/>
  <c r="E479" i="6"/>
  <c r="F479" i="6"/>
  <c r="G479" i="6"/>
  <c r="E480" i="6"/>
  <c r="F480" i="6"/>
  <c r="G480" i="6"/>
  <c r="E481" i="6"/>
  <c r="F481" i="6"/>
  <c r="G481" i="6"/>
  <c r="E482" i="6"/>
  <c r="F482" i="6"/>
  <c r="G482" i="6"/>
  <c r="E483" i="6"/>
  <c r="F483" i="6"/>
  <c r="G483" i="6"/>
  <c r="E484" i="6"/>
  <c r="F484" i="6"/>
  <c r="G484" i="6"/>
  <c r="E485" i="6"/>
  <c r="F485" i="6"/>
  <c r="G485" i="6"/>
  <c r="E486" i="6"/>
  <c r="F486" i="6"/>
  <c r="G486" i="6"/>
  <c r="E487" i="6"/>
  <c r="F487" i="6"/>
  <c r="G487" i="6"/>
  <c r="E488" i="6"/>
  <c r="F488" i="6"/>
  <c r="G488" i="6"/>
  <c r="E489" i="6"/>
  <c r="F489" i="6"/>
  <c r="G489" i="6"/>
  <c r="E490" i="6"/>
  <c r="F490" i="6"/>
  <c r="G490" i="6"/>
  <c r="E491" i="6"/>
  <c r="F491" i="6"/>
  <c r="G491" i="6"/>
  <c r="E492" i="6"/>
  <c r="F492" i="6"/>
  <c r="G492" i="6"/>
  <c r="E493" i="6"/>
  <c r="F493" i="6"/>
  <c r="G493" i="6"/>
  <c r="E494" i="6"/>
  <c r="F494" i="6"/>
  <c r="G494" i="6"/>
  <c r="E495" i="6"/>
  <c r="F495" i="6"/>
  <c r="G495" i="6"/>
  <c r="E496" i="6"/>
  <c r="F496" i="6"/>
  <c r="G496" i="6"/>
  <c r="E497" i="6"/>
  <c r="F497" i="6"/>
  <c r="G497" i="6"/>
  <c r="E498" i="6"/>
  <c r="F498" i="6"/>
  <c r="G498" i="6"/>
  <c r="E499" i="6"/>
  <c r="F499" i="6"/>
  <c r="G499" i="6"/>
  <c r="E500" i="6"/>
  <c r="F500" i="6"/>
  <c r="G500" i="6"/>
  <c r="E501" i="6"/>
  <c r="F501" i="6"/>
  <c r="G501" i="6"/>
  <c r="E502" i="6"/>
  <c r="F502" i="6"/>
  <c r="G502" i="6"/>
  <c r="E503" i="6"/>
  <c r="F503" i="6"/>
  <c r="G503" i="6"/>
  <c r="E504" i="6"/>
  <c r="F504" i="6"/>
  <c r="G504" i="6"/>
  <c r="E505" i="6"/>
  <c r="F505" i="6"/>
  <c r="G505" i="6"/>
  <c r="E506" i="6"/>
  <c r="F506" i="6"/>
  <c r="G506" i="6"/>
  <c r="E507" i="6"/>
  <c r="F507" i="6"/>
  <c r="G507" i="6"/>
  <c r="E508" i="6"/>
  <c r="F508" i="6"/>
  <c r="G508" i="6"/>
  <c r="E509" i="6"/>
  <c r="F509" i="6"/>
  <c r="G509" i="6"/>
  <c r="E510" i="6"/>
  <c r="F510" i="6"/>
  <c r="G510" i="6"/>
  <c r="E511" i="6"/>
  <c r="F511" i="6"/>
  <c r="G511" i="6"/>
  <c r="E512" i="6"/>
  <c r="F512" i="6"/>
  <c r="G512" i="6"/>
  <c r="E513" i="6"/>
  <c r="F513" i="6"/>
  <c r="G513" i="6"/>
  <c r="E514" i="6"/>
  <c r="F514" i="6"/>
  <c r="G514" i="6"/>
  <c r="E515" i="6"/>
  <c r="F515" i="6"/>
  <c r="G515" i="6"/>
  <c r="E516" i="6"/>
  <c r="F516" i="6"/>
  <c r="G516" i="6"/>
  <c r="E517" i="6"/>
  <c r="F517" i="6"/>
  <c r="G517" i="6"/>
  <c r="E518" i="6"/>
  <c r="F518" i="6"/>
  <c r="G518" i="6"/>
  <c r="E519" i="6"/>
  <c r="F519" i="6"/>
  <c r="G519" i="6"/>
  <c r="E520" i="6"/>
  <c r="F520" i="6"/>
  <c r="G520" i="6"/>
  <c r="E521" i="6"/>
  <c r="F521" i="6"/>
  <c r="G521" i="6"/>
  <c r="E522" i="6"/>
  <c r="F522" i="6"/>
  <c r="G522" i="6"/>
  <c r="E523" i="6"/>
  <c r="F523" i="6"/>
  <c r="G523" i="6"/>
  <c r="E524" i="6"/>
  <c r="F524" i="6"/>
  <c r="G524" i="6"/>
  <c r="E525" i="6"/>
  <c r="F525" i="6"/>
  <c r="G525" i="6"/>
  <c r="E526" i="6"/>
  <c r="F526" i="6"/>
  <c r="G526" i="6"/>
  <c r="E527" i="6"/>
  <c r="F527" i="6"/>
  <c r="G527" i="6"/>
  <c r="E528" i="6"/>
  <c r="F528" i="6"/>
  <c r="G528" i="6"/>
  <c r="E529" i="6"/>
  <c r="F529" i="6"/>
  <c r="G529" i="6"/>
  <c r="E530" i="6"/>
  <c r="F530" i="6"/>
  <c r="G530" i="6"/>
  <c r="E531" i="6"/>
  <c r="F531" i="6"/>
  <c r="G531" i="6"/>
  <c r="E532" i="6"/>
  <c r="F532" i="6"/>
  <c r="G532" i="6"/>
  <c r="E533" i="6"/>
  <c r="F533" i="6"/>
  <c r="G533" i="6"/>
  <c r="E534" i="6"/>
  <c r="F534" i="6"/>
  <c r="G534" i="6"/>
  <c r="E535" i="6"/>
  <c r="F535" i="6"/>
  <c r="G535" i="6"/>
  <c r="E536" i="6"/>
  <c r="F536" i="6"/>
  <c r="G536" i="6"/>
  <c r="E537" i="6"/>
  <c r="F537" i="6"/>
  <c r="G537" i="6"/>
  <c r="E538" i="6"/>
  <c r="F538" i="6"/>
  <c r="G538" i="6"/>
  <c r="E539" i="6"/>
  <c r="F539" i="6"/>
  <c r="G539" i="6"/>
  <c r="E540" i="6"/>
  <c r="F540" i="6"/>
  <c r="G540" i="6"/>
  <c r="E541" i="6"/>
  <c r="F541" i="6"/>
  <c r="G541" i="6"/>
  <c r="E542" i="6"/>
  <c r="F542" i="6"/>
  <c r="G542" i="6"/>
  <c r="E543" i="6"/>
  <c r="F543" i="6"/>
  <c r="G543" i="6"/>
  <c r="E544" i="6"/>
  <c r="F544" i="6"/>
  <c r="G544" i="6"/>
  <c r="E545" i="6"/>
  <c r="F545" i="6"/>
  <c r="G545" i="6"/>
  <c r="E546" i="6"/>
  <c r="F546" i="6"/>
  <c r="G546" i="6"/>
  <c r="E547" i="6"/>
  <c r="F547" i="6"/>
  <c r="G547" i="6"/>
  <c r="E548" i="6"/>
  <c r="F548" i="6"/>
  <c r="G548" i="6"/>
  <c r="E549" i="6"/>
  <c r="F549" i="6"/>
  <c r="G549" i="6"/>
  <c r="E550" i="6"/>
  <c r="F550" i="6"/>
  <c r="G550" i="6"/>
  <c r="E551" i="6"/>
  <c r="F551" i="6"/>
  <c r="G551" i="6"/>
  <c r="E552" i="6"/>
  <c r="F552" i="6"/>
  <c r="G552" i="6"/>
  <c r="E553" i="6"/>
  <c r="F553" i="6"/>
  <c r="G553" i="6"/>
  <c r="E554" i="6"/>
  <c r="F554" i="6"/>
  <c r="G554" i="6"/>
  <c r="E555" i="6"/>
  <c r="F555" i="6"/>
  <c r="G555" i="6"/>
  <c r="E556" i="6"/>
  <c r="F556" i="6"/>
  <c r="G556" i="6"/>
  <c r="E557" i="6"/>
  <c r="F557" i="6"/>
  <c r="G557" i="6"/>
  <c r="E558" i="6"/>
  <c r="F558" i="6"/>
  <c r="G558" i="6"/>
  <c r="E559" i="6"/>
  <c r="F559" i="6"/>
  <c r="G559" i="6"/>
  <c r="E560" i="6"/>
  <c r="F560" i="6"/>
  <c r="G560" i="6"/>
  <c r="E561" i="6"/>
  <c r="F561" i="6"/>
  <c r="G561" i="6"/>
  <c r="E562" i="6"/>
  <c r="F562" i="6"/>
  <c r="G562" i="6"/>
  <c r="E563" i="6"/>
  <c r="F563" i="6"/>
  <c r="G563" i="6"/>
  <c r="E564" i="6"/>
  <c r="F564" i="6"/>
  <c r="G564" i="6"/>
  <c r="E565" i="6"/>
  <c r="F565" i="6"/>
  <c r="G565" i="6"/>
  <c r="E566" i="6"/>
  <c r="F566" i="6"/>
  <c r="G566" i="6"/>
  <c r="E567" i="6"/>
  <c r="F567" i="6"/>
  <c r="G567" i="6"/>
  <c r="E568" i="6"/>
  <c r="F568" i="6"/>
  <c r="G568" i="6"/>
  <c r="E569" i="6"/>
  <c r="F569" i="6"/>
  <c r="G569" i="6"/>
  <c r="E570" i="6"/>
  <c r="F570" i="6"/>
  <c r="G570" i="6"/>
  <c r="E571" i="6"/>
  <c r="F571" i="6"/>
  <c r="G571" i="6"/>
  <c r="E572" i="6"/>
  <c r="F572" i="6"/>
  <c r="G572" i="6"/>
  <c r="E573" i="6"/>
  <c r="F573" i="6"/>
  <c r="G573" i="6"/>
  <c r="E574" i="6"/>
  <c r="F574" i="6"/>
  <c r="G574" i="6"/>
  <c r="E575" i="6"/>
  <c r="F575" i="6"/>
  <c r="G575" i="6"/>
  <c r="E576" i="6"/>
  <c r="F576" i="6"/>
  <c r="G576" i="6"/>
  <c r="E577" i="6"/>
  <c r="F577" i="6"/>
  <c r="G577" i="6"/>
  <c r="E578" i="6"/>
  <c r="F578" i="6"/>
  <c r="G578" i="6"/>
  <c r="E579" i="6"/>
  <c r="F579" i="6"/>
  <c r="G579" i="6"/>
  <c r="E580" i="6"/>
  <c r="F580" i="6"/>
  <c r="G580" i="6"/>
  <c r="E581" i="6"/>
  <c r="F581" i="6"/>
  <c r="G581" i="6"/>
  <c r="E582" i="6"/>
  <c r="F582" i="6"/>
  <c r="G582" i="6"/>
  <c r="E583" i="6"/>
  <c r="F583" i="6"/>
  <c r="G583" i="6"/>
  <c r="E584" i="6"/>
  <c r="F584" i="6"/>
  <c r="G584" i="6"/>
  <c r="E585" i="6"/>
  <c r="F585" i="6"/>
  <c r="G585" i="6"/>
  <c r="E586" i="6"/>
  <c r="F586" i="6"/>
  <c r="G586" i="6"/>
  <c r="E587" i="6"/>
  <c r="F587" i="6"/>
  <c r="G587" i="6"/>
  <c r="E588" i="6"/>
  <c r="F588" i="6"/>
  <c r="G588" i="6"/>
  <c r="E589" i="6"/>
  <c r="F589" i="6"/>
  <c r="G589" i="6"/>
  <c r="E590" i="6"/>
  <c r="F590" i="6"/>
  <c r="G590" i="6"/>
  <c r="E591" i="6"/>
  <c r="F591" i="6"/>
  <c r="G591" i="6"/>
  <c r="E592" i="6"/>
  <c r="F592" i="6"/>
  <c r="G592" i="6"/>
  <c r="E593" i="6"/>
  <c r="F593" i="6"/>
  <c r="G593" i="6"/>
  <c r="E594" i="6"/>
  <c r="F594" i="6"/>
  <c r="G594" i="6"/>
  <c r="E595" i="6"/>
  <c r="F595" i="6"/>
  <c r="G595" i="6"/>
  <c r="E596" i="6"/>
  <c r="F596" i="6"/>
  <c r="G596" i="6"/>
  <c r="E597" i="6"/>
  <c r="F597" i="6"/>
  <c r="G597" i="6"/>
  <c r="E598" i="6"/>
  <c r="F598" i="6"/>
  <c r="G598" i="6"/>
  <c r="E599" i="6"/>
  <c r="F599" i="6"/>
  <c r="G599" i="6"/>
  <c r="E600" i="6"/>
  <c r="F600" i="6"/>
  <c r="G600" i="6"/>
  <c r="E601" i="6"/>
  <c r="F601" i="6"/>
  <c r="G601" i="6"/>
  <c r="E602" i="6"/>
  <c r="F602" i="6"/>
  <c r="G602" i="6"/>
  <c r="E603" i="6"/>
  <c r="F603" i="6"/>
  <c r="G603" i="6"/>
  <c r="E604" i="6"/>
  <c r="F604" i="6"/>
  <c r="G604" i="6"/>
  <c r="E605" i="6"/>
  <c r="F605" i="6"/>
  <c r="G605" i="6"/>
  <c r="E606" i="6"/>
  <c r="F606" i="6"/>
  <c r="G606" i="6"/>
  <c r="E607" i="6"/>
  <c r="F607" i="6"/>
  <c r="G607" i="6"/>
  <c r="E608" i="6"/>
  <c r="F608" i="6"/>
  <c r="G608" i="6"/>
  <c r="E609" i="6"/>
  <c r="F609" i="6"/>
  <c r="G609" i="6"/>
  <c r="E610" i="6"/>
  <c r="F610" i="6"/>
  <c r="G610" i="6"/>
  <c r="E611" i="6"/>
  <c r="F611" i="6"/>
  <c r="G611" i="6"/>
  <c r="E612" i="6"/>
  <c r="F612" i="6"/>
  <c r="G612" i="6"/>
  <c r="E613" i="6"/>
  <c r="F613" i="6"/>
  <c r="G613" i="6"/>
  <c r="E614" i="6"/>
  <c r="F614" i="6"/>
  <c r="G614" i="6"/>
  <c r="E615" i="6"/>
  <c r="F615" i="6"/>
  <c r="G615" i="6"/>
  <c r="E616" i="6"/>
  <c r="F616" i="6"/>
  <c r="G616" i="6"/>
  <c r="E617" i="6"/>
  <c r="F617" i="6"/>
  <c r="G617" i="6"/>
  <c r="E618" i="6"/>
  <c r="F618" i="6"/>
  <c r="G618" i="6"/>
  <c r="E619" i="6"/>
  <c r="F619" i="6"/>
  <c r="G619" i="6"/>
  <c r="E620" i="6"/>
  <c r="F620" i="6"/>
  <c r="G620" i="6"/>
  <c r="E621" i="6"/>
  <c r="F621" i="6"/>
  <c r="G621" i="6"/>
  <c r="E622" i="6"/>
  <c r="F622" i="6"/>
  <c r="G622" i="6"/>
  <c r="E623" i="6"/>
  <c r="F623" i="6"/>
  <c r="G623" i="6"/>
  <c r="E624" i="6"/>
  <c r="F624" i="6"/>
  <c r="G624" i="6"/>
  <c r="E625" i="6"/>
  <c r="F625" i="6"/>
  <c r="G625" i="6"/>
  <c r="E626" i="6"/>
  <c r="F626" i="6"/>
  <c r="G626" i="6"/>
  <c r="E627" i="6"/>
  <c r="F627" i="6"/>
  <c r="G627" i="6"/>
  <c r="E628" i="6"/>
  <c r="F628" i="6"/>
  <c r="G628" i="6"/>
  <c r="E629" i="6"/>
  <c r="F629" i="6"/>
  <c r="G629" i="6"/>
  <c r="E630" i="6"/>
  <c r="F630" i="6"/>
  <c r="G630" i="6"/>
  <c r="E631" i="6"/>
  <c r="F631" i="6"/>
  <c r="G631" i="6"/>
  <c r="E632" i="6"/>
  <c r="F632" i="6"/>
  <c r="G632" i="6"/>
  <c r="E633" i="6"/>
  <c r="F633" i="6"/>
  <c r="G633" i="6"/>
  <c r="E634" i="6"/>
  <c r="F634" i="6"/>
  <c r="G634" i="6"/>
  <c r="E635" i="6"/>
  <c r="F635" i="6"/>
  <c r="G635" i="6"/>
  <c r="E636" i="6"/>
  <c r="F636" i="6"/>
  <c r="G636" i="6"/>
  <c r="E637" i="6"/>
  <c r="F637" i="6"/>
  <c r="G637" i="6"/>
  <c r="E638" i="6"/>
  <c r="F638" i="6"/>
  <c r="G638" i="6"/>
  <c r="E639" i="6"/>
  <c r="F639" i="6"/>
  <c r="G639" i="6"/>
  <c r="E640" i="6"/>
  <c r="F640" i="6"/>
  <c r="G640" i="6"/>
  <c r="E641" i="6"/>
  <c r="F641" i="6"/>
  <c r="G641" i="6"/>
  <c r="E642" i="6"/>
  <c r="F642" i="6"/>
  <c r="G642" i="6"/>
  <c r="E643" i="6"/>
  <c r="F643" i="6"/>
  <c r="G643" i="6"/>
  <c r="E644" i="6"/>
  <c r="F644" i="6"/>
  <c r="G644" i="6"/>
  <c r="E645" i="6"/>
  <c r="F645" i="6"/>
  <c r="G645" i="6"/>
  <c r="E646" i="6"/>
  <c r="F646" i="6"/>
  <c r="G646" i="6"/>
  <c r="E647" i="6"/>
  <c r="F647" i="6"/>
  <c r="G647" i="6"/>
  <c r="E648" i="6"/>
  <c r="F648" i="6"/>
  <c r="G648" i="6"/>
  <c r="E649" i="6"/>
  <c r="F649" i="6"/>
  <c r="G649" i="6"/>
  <c r="E650" i="6"/>
  <c r="F650" i="6"/>
  <c r="G650" i="6"/>
  <c r="E651" i="6"/>
  <c r="F651" i="6"/>
  <c r="G651" i="6"/>
  <c r="E652" i="6"/>
  <c r="F652" i="6"/>
  <c r="G652" i="6"/>
  <c r="E653" i="6"/>
  <c r="F653" i="6"/>
  <c r="G653" i="6"/>
  <c r="E654" i="6"/>
  <c r="F654" i="6"/>
  <c r="G654" i="6"/>
  <c r="E655" i="6"/>
  <c r="F655" i="6"/>
  <c r="G655" i="6"/>
  <c r="E656" i="6"/>
  <c r="F656" i="6"/>
  <c r="G656" i="6"/>
  <c r="E657" i="6"/>
  <c r="F657" i="6"/>
  <c r="G657" i="6"/>
  <c r="E658" i="6"/>
  <c r="F658" i="6"/>
  <c r="G658" i="6"/>
  <c r="E659" i="6"/>
  <c r="F659" i="6"/>
  <c r="G659" i="6"/>
  <c r="E660" i="6"/>
  <c r="F660" i="6"/>
  <c r="G660" i="6"/>
  <c r="E661" i="6"/>
  <c r="F661" i="6"/>
  <c r="G661" i="6"/>
  <c r="E662" i="6"/>
  <c r="F662" i="6"/>
  <c r="G662" i="6"/>
  <c r="E663" i="6"/>
  <c r="F663" i="6"/>
  <c r="G663" i="6"/>
  <c r="E664" i="6"/>
  <c r="F664" i="6"/>
  <c r="G664" i="6"/>
  <c r="E665" i="6"/>
  <c r="F665" i="6"/>
  <c r="G665" i="6"/>
  <c r="E666" i="6"/>
  <c r="F666" i="6"/>
  <c r="G666" i="6"/>
  <c r="E667" i="6"/>
  <c r="F667" i="6"/>
  <c r="G667" i="6"/>
  <c r="E668" i="6"/>
  <c r="F668" i="6"/>
  <c r="G668" i="6"/>
  <c r="E669" i="6"/>
  <c r="F669" i="6"/>
  <c r="G669" i="6"/>
  <c r="E670" i="6"/>
  <c r="F670" i="6"/>
  <c r="G670" i="6"/>
  <c r="E671" i="6"/>
  <c r="F671" i="6"/>
  <c r="G671" i="6"/>
  <c r="E672" i="6"/>
  <c r="F672" i="6"/>
  <c r="G672" i="6"/>
  <c r="E673" i="6"/>
  <c r="F673" i="6"/>
  <c r="G673" i="6"/>
  <c r="E674" i="6"/>
  <c r="F674" i="6"/>
  <c r="G674" i="6"/>
  <c r="E675" i="6"/>
  <c r="F675" i="6"/>
  <c r="G675" i="6"/>
  <c r="E676" i="6"/>
  <c r="F676" i="6"/>
  <c r="G676" i="6"/>
  <c r="E677" i="6"/>
  <c r="F677" i="6"/>
  <c r="G677" i="6"/>
  <c r="E678" i="6"/>
  <c r="F678" i="6"/>
  <c r="G678" i="6"/>
  <c r="E679" i="6"/>
  <c r="F679" i="6"/>
  <c r="G679" i="6"/>
  <c r="E680" i="6"/>
  <c r="F680" i="6"/>
  <c r="G680" i="6"/>
  <c r="E681" i="6"/>
  <c r="F681" i="6"/>
  <c r="G681" i="6"/>
  <c r="E682" i="6"/>
  <c r="F682" i="6"/>
  <c r="G682" i="6"/>
  <c r="E683" i="6"/>
  <c r="F683" i="6"/>
  <c r="G683" i="6"/>
  <c r="E684" i="6"/>
  <c r="F684" i="6"/>
  <c r="G684" i="6"/>
  <c r="E685" i="6"/>
  <c r="F685" i="6"/>
  <c r="G685" i="6"/>
  <c r="E686" i="6"/>
  <c r="F686" i="6"/>
  <c r="G686" i="6"/>
  <c r="E687" i="6"/>
  <c r="F687" i="6"/>
  <c r="G687" i="6"/>
  <c r="E688" i="6"/>
  <c r="F688" i="6"/>
  <c r="G688" i="6"/>
  <c r="E689" i="6"/>
  <c r="F689" i="6"/>
  <c r="G689" i="6"/>
  <c r="E690" i="6"/>
  <c r="F690" i="6"/>
  <c r="G690" i="6"/>
  <c r="E691" i="6"/>
  <c r="F691" i="6"/>
  <c r="G691" i="6"/>
  <c r="E692" i="6"/>
  <c r="F692" i="6"/>
  <c r="G692" i="6"/>
  <c r="E693" i="6"/>
  <c r="F693" i="6"/>
  <c r="G693" i="6"/>
  <c r="E694" i="6"/>
  <c r="F694" i="6"/>
  <c r="G694" i="6"/>
  <c r="E695" i="6"/>
  <c r="F695" i="6"/>
  <c r="G695" i="6"/>
  <c r="E696" i="6"/>
  <c r="F696" i="6"/>
  <c r="G696" i="6"/>
  <c r="E697" i="6"/>
  <c r="F697" i="6"/>
  <c r="G697" i="6"/>
  <c r="E698" i="6"/>
  <c r="F698" i="6"/>
  <c r="G698" i="6"/>
  <c r="E699" i="6"/>
  <c r="F699" i="6"/>
  <c r="G699" i="6"/>
  <c r="E700" i="6"/>
  <c r="F700" i="6"/>
  <c r="G700" i="6"/>
  <c r="E701" i="6"/>
  <c r="F701" i="6"/>
  <c r="G701" i="6"/>
  <c r="E702" i="6"/>
  <c r="F702" i="6"/>
  <c r="G702" i="6"/>
  <c r="E703" i="6"/>
  <c r="F703" i="6"/>
  <c r="G703" i="6"/>
  <c r="E704" i="6"/>
  <c r="F704" i="6"/>
  <c r="G704" i="6"/>
  <c r="E705" i="6"/>
  <c r="F705" i="6"/>
  <c r="G705" i="6"/>
  <c r="E706" i="6"/>
  <c r="F706" i="6"/>
  <c r="G706" i="6"/>
  <c r="E707" i="6"/>
  <c r="F707" i="6"/>
  <c r="G707" i="6"/>
  <c r="E708" i="6"/>
  <c r="F708" i="6"/>
  <c r="G708" i="6"/>
  <c r="E709" i="6"/>
  <c r="F709" i="6"/>
  <c r="G709" i="6"/>
  <c r="E710" i="6"/>
  <c r="F710" i="6"/>
  <c r="G710" i="6"/>
  <c r="E711" i="6"/>
  <c r="F711" i="6"/>
  <c r="G711" i="6"/>
  <c r="E712" i="6"/>
  <c r="F712" i="6"/>
  <c r="G712" i="6"/>
  <c r="E713" i="6"/>
  <c r="F713" i="6"/>
  <c r="G713" i="6"/>
  <c r="E714" i="6"/>
  <c r="F714" i="6"/>
  <c r="G714" i="6"/>
  <c r="E715" i="6"/>
  <c r="F715" i="6"/>
  <c r="G715" i="6"/>
  <c r="E716" i="6"/>
  <c r="F716" i="6"/>
  <c r="G716" i="6"/>
  <c r="E717" i="6"/>
  <c r="F717" i="6"/>
  <c r="G717" i="6"/>
  <c r="E718" i="6"/>
  <c r="F718" i="6"/>
  <c r="G718" i="6"/>
  <c r="E719" i="6"/>
  <c r="F719" i="6"/>
  <c r="G719" i="6"/>
  <c r="E720" i="6"/>
  <c r="F720" i="6"/>
  <c r="G720" i="6"/>
  <c r="E721" i="6"/>
  <c r="F721" i="6"/>
  <c r="G721" i="6"/>
  <c r="E722" i="6"/>
  <c r="F722" i="6"/>
  <c r="G722" i="6"/>
  <c r="E723" i="6"/>
  <c r="F723" i="6"/>
  <c r="G723" i="6"/>
  <c r="E724" i="6"/>
  <c r="F724" i="6"/>
  <c r="G724" i="6"/>
  <c r="E725" i="6"/>
  <c r="F725" i="6"/>
  <c r="G725" i="6"/>
  <c r="E726" i="6"/>
  <c r="F726" i="6"/>
  <c r="G726" i="6"/>
  <c r="E727" i="6"/>
  <c r="F727" i="6"/>
  <c r="G727" i="6"/>
  <c r="E728" i="6"/>
  <c r="F728" i="6"/>
  <c r="G728" i="6"/>
  <c r="E729" i="6"/>
  <c r="F729" i="6"/>
  <c r="G729" i="6"/>
  <c r="E730" i="6"/>
  <c r="F730" i="6"/>
  <c r="G730" i="6"/>
  <c r="E731" i="6"/>
  <c r="F731" i="6"/>
  <c r="G731" i="6"/>
  <c r="E732" i="6"/>
  <c r="F732" i="6"/>
  <c r="G732" i="6"/>
  <c r="E733" i="6"/>
  <c r="F733" i="6"/>
  <c r="G733" i="6"/>
  <c r="E734" i="6"/>
  <c r="F734" i="6"/>
  <c r="G734" i="6"/>
  <c r="E735" i="6"/>
  <c r="F735" i="6"/>
  <c r="G735" i="6"/>
  <c r="E736" i="6"/>
  <c r="F736" i="6"/>
  <c r="G736" i="6"/>
  <c r="E737" i="6"/>
  <c r="F737" i="6"/>
  <c r="G737" i="6"/>
  <c r="E738" i="6"/>
  <c r="F738" i="6"/>
  <c r="G738" i="6"/>
  <c r="E739" i="6"/>
  <c r="F739" i="6"/>
  <c r="G739" i="6"/>
  <c r="E740" i="6"/>
  <c r="F740" i="6"/>
  <c r="G740" i="6"/>
  <c r="E741" i="6"/>
  <c r="F741" i="6"/>
  <c r="G741" i="6"/>
  <c r="E742" i="6"/>
  <c r="F742" i="6"/>
  <c r="G742" i="6"/>
  <c r="E743" i="6"/>
  <c r="F743" i="6"/>
  <c r="G743" i="6"/>
  <c r="E744" i="6"/>
  <c r="F744" i="6"/>
  <c r="G744" i="6"/>
  <c r="E745" i="6"/>
  <c r="F745" i="6"/>
  <c r="G745" i="6"/>
  <c r="E746" i="6"/>
  <c r="F746" i="6"/>
  <c r="G746" i="6"/>
  <c r="E747" i="6"/>
  <c r="F747" i="6"/>
  <c r="G747" i="6"/>
  <c r="E748" i="6"/>
  <c r="F748" i="6"/>
  <c r="G748" i="6"/>
  <c r="E749" i="6"/>
  <c r="F749" i="6"/>
  <c r="G749" i="6"/>
  <c r="E750" i="6"/>
  <c r="F750" i="6"/>
  <c r="G750" i="6"/>
  <c r="E751" i="6"/>
  <c r="F751" i="6"/>
  <c r="G751" i="6"/>
  <c r="E752" i="6"/>
  <c r="F752" i="6"/>
  <c r="G752" i="6"/>
  <c r="E753" i="6"/>
  <c r="F753" i="6"/>
  <c r="G753" i="6"/>
  <c r="E754" i="6"/>
  <c r="F754" i="6"/>
  <c r="G754" i="6"/>
  <c r="E755" i="6"/>
  <c r="F755" i="6"/>
  <c r="G755" i="6"/>
  <c r="E756" i="6"/>
  <c r="F756" i="6"/>
  <c r="G756" i="6"/>
  <c r="E757" i="6"/>
  <c r="F757" i="6"/>
  <c r="G757" i="6"/>
  <c r="E758" i="6"/>
  <c r="F758" i="6"/>
  <c r="G758" i="6"/>
  <c r="E759" i="6"/>
  <c r="F759" i="6"/>
  <c r="G759" i="6"/>
  <c r="E760" i="6"/>
  <c r="F760" i="6"/>
  <c r="G760" i="6"/>
  <c r="E761" i="6"/>
  <c r="F761" i="6"/>
  <c r="G761" i="6"/>
  <c r="E762" i="6"/>
  <c r="F762" i="6"/>
  <c r="G762" i="6"/>
  <c r="E763" i="6"/>
  <c r="F763" i="6"/>
  <c r="G763" i="6"/>
  <c r="E764" i="6"/>
  <c r="F764" i="6"/>
  <c r="G764" i="6"/>
  <c r="E765" i="6"/>
  <c r="F765" i="6"/>
  <c r="G765" i="6"/>
  <c r="E766" i="6"/>
  <c r="F766" i="6"/>
  <c r="G766" i="6"/>
  <c r="E767" i="6"/>
  <c r="F767" i="6"/>
  <c r="G767" i="6"/>
  <c r="E768" i="6"/>
  <c r="F768" i="6"/>
  <c r="G768" i="6"/>
  <c r="E769" i="6"/>
  <c r="F769" i="6"/>
  <c r="G769" i="6"/>
  <c r="E770" i="6"/>
  <c r="F770" i="6"/>
  <c r="G770" i="6"/>
  <c r="E771" i="6"/>
  <c r="F771" i="6"/>
  <c r="G771" i="6"/>
  <c r="E772" i="6"/>
  <c r="F772" i="6"/>
  <c r="G772" i="6"/>
  <c r="E773" i="6"/>
  <c r="F773" i="6"/>
  <c r="G773" i="6"/>
  <c r="E774" i="6"/>
  <c r="F774" i="6"/>
  <c r="G774" i="6"/>
  <c r="E775" i="6"/>
  <c r="F775" i="6"/>
  <c r="G775" i="6"/>
  <c r="E776" i="6"/>
  <c r="F776" i="6"/>
  <c r="G776" i="6"/>
  <c r="E777" i="6"/>
  <c r="F777" i="6"/>
  <c r="G777" i="6"/>
  <c r="E778" i="6"/>
  <c r="F778" i="6"/>
  <c r="G778" i="6"/>
  <c r="E779" i="6"/>
  <c r="F779" i="6"/>
  <c r="G779" i="6"/>
  <c r="E780" i="6"/>
  <c r="F780" i="6"/>
  <c r="G780" i="6"/>
  <c r="E781" i="6"/>
  <c r="F781" i="6"/>
  <c r="G781" i="6"/>
  <c r="E782" i="6"/>
  <c r="F782" i="6"/>
  <c r="G782" i="6"/>
  <c r="E783" i="6"/>
  <c r="F783" i="6"/>
  <c r="G783" i="6"/>
  <c r="E784" i="6"/>
  <c r="F784" i="6"/>
  <c r="G784" i="6"/>
  <c r="E785" i="6"/>
  <c r="F785" i="6"/>
  <c r="G785" i="6"/>
  <c r="E786" i="6"/>
  <c r="F786" i="6"/>
  <c r="G786" i="6"/>
  <c r="E787" i="6"/>
  <c r="F787" i="6"/>
  <c r="G787" i="6"/>
  <c r="E788" i="6"/>
  <c r="F788" i="6"/>
  <c r="G788" i="6"/>
  <c r="E789" i="6"/>
  <c r="F789" i="6"/>
  <c r="G789" i="6"/>
  <c r="E790" i="6"/>
  <c r="F790" i="6"/>
  <c r="G790" i="6"/>
  <c r="E791" i="6"/>
  <c r="F791" i="6"/>
  <c r="G791" i="6"/>
  <c r="E792" i="6"/>
  <c r="F792" i="6"/>
  <c r="G792" i="6"/>
  <c r="E793" i="6"/>
  <c r="F793" i="6"/>
  <c r="G793" i="6"/>
  <c r="E794" i="6"/>
  <c r="F794" i="6"/>
  <c r="G794" i="6"/>
  <c r="E795" i="6"/>
  <c r="F795" i="6"/>
  <c r="G795" i="6"/>
  <c r="E796" i="6"/>
  <c r="F796" i="6"/>
  <c r="G796" i="6"/>
  <c r="E797" i="6"/>
  <c r="F797" i="6"/>
  <c r="G797" i="6"/>
  <c r="E798" i="6"/>
  <c r="F798" i="6"/>
  <c r="G798" i="6"/>
  <c r="E799" i="6"/>
  <c r="F799" i="6"/>
  <c r="G799" i="6"/>
  <c r="E800" i="6"/>
  <c r="F800" i="6"/>
  <c r="G800" i="6"/>
  <c r="E801" i="6"/>
  <c r="F801" i="6"/>
  <c r="G801" i="6"/>
  <c r="E802" i="6"/>
  <c r="F802" i="6"/>
  <c r="G802" i="6"/>
  <c r="E803" i="6"/>
  <c r="F803" i="6"/>
  <c r="G803" i="6"/>
  <c r="E804" i="6"/>
  <c r="F804" i="6"/>
  <c r="G804" i="6"/>
  <c r="E805" i="6"/>
  <c r="F805" i="6"/>
  <c r="G805" i="6"/>
  <c r="E806" i="6"/>
  <c r="F806" i="6"/>
  <c r="G806" i="6"/>
  <c r="E807" i="6"/>
  <c r="F807" i="6"/>
  <c r="G807" i="6"/>
  <c r="E808" i="6"/>
  <c r="F808" i="6"/>
  <c r="G808" i="6"/>
  <c r="E809" i="6"/>
  <c r="F809" i="6"/>
  <c r="G809" i="6"/>
  <c r="E810" i="6"/>
  <c r="F810" i="6"/>
  <c r="G810" i="6"/>
  <c r="E811" i="6"/>
  <c r="F811" i="6"/>
  <c r="G811" i="6"/>
  <c r="E812" i="6"/>
  <c r="F812" i="6"/>
  <c r="G812" i="6"/>
  <c r="E813" i="6"/>
  <c r="F813" i="6"/>
  <c r="G813" i="6"/>
  <c r="E814" i="6"/>
  <c r="F814" i="6"/>
  <c r="G814" i="6"/>
  <c r="E815" i="6"/>
  <c r="F815" i="6"/>
  <c r="G815" i="6"/>
  <c r="E816" i="6"/>
  <c r="F816" i="6"/>
  <c r="G816" i="6"/>
  <c r="E817" i="6"/>
  <c r="F817" i="6"/>
  <c r="G817" i="6"/>
  <c r="E818" i="6"/>
  <c r="F818" i="6"/>
  <c r="G818" i="6"/>
  <c r="E819" i="6"/>
  <c r="F819" i="6"/>
  <c r="G819" i="6"/>
  <c r="E820" i="6"/>
  <c r="F820" i="6"/>
  <c r="G820" i="6"/>
  <c r="E821" i="6"/>
  <c r="F821" i="6"/>
  <c r="G821" i="6"/>
  <c r="E822" i="6"/>
  <c r="F822" i="6"/>
  <c r="G822" i="6"/>
  <c r="E823" i="6"/>
  <c r="F823" i="6"/>
  <c r="G823" i="6"/>
  <c r="E824" i="6"/>
  <c r="F824" i="6"/>
  <c r="G824" i="6"/>
  <c r="E825" i="6"/>
  <c r="F825" i="6"/>
  <c r="G825" i="6"/>
  <c r="E826" i="6"/>
  <c r="F826" i="6"/>
  <c r="G826" i="6"/>
  <c r="E827" i="6"/>
  <c r="F827" i="6"/>
  <c r="G827" i="6"/>
  <c r="E828" i="6"/>
  <c r="F828" i="6"/>
  <c r="G828" i="6"/>
  <c r="E829" i="6"/>
  <c r="F829" i="6"/>
  <c r="G829" i="6"/>
  <c r="E830" i="6"/>
  <c r="F830" i="6"/>
  <c r="G830" i="6"/>
  <c r="E831" i="6"/>
  <c r="F831" i="6"/>
  <c r="G831" i="6"/>
  <c r="E832" i="6"/>
  <c r="F832" i="6"/>
  <c r="G832" i="6"/>
  <c r="E833" i="6"/>
  <c r="F833" i="6"/>
  <c r="G833" i="6"/>
  <c r="E834" i="6"/>
  <c r="F834" i="6"/>
  <c r="G834" i="6"/>
  <c r="E835" i="6"/>
  <c r="F835" i="6"/>
  <c r="G835" i="6"/>
  <c r="E836" i="6"/>
  <c r="F836" i="6"/>
  <c r="G836" i="6"/>
  <c r="E837" i="6"/>
  <c r="F837" i="6"/>
  <c r="G837" i="6"/>
  <c r="E838" i="6"/>
  <c r="F838" i="6"/>
  <c r="G838" i="6"/>
  <c r="E839" i="6"/>
  <c r="F839" i="6"/>
  <c r="G839" i="6"/>
  <c r="E840" i="6"/>
  <c r="F840" i="6"/>
  <c r="G840" i="6"/>
  <c r="E841" i="6"/>
  <c r="F841" i="6"/>
  <c r="G841" i="6"/>
  <c r="E842" i="6"/>
  <c r="F842" i="6"/>
  <c r="G842" i="6"/>
  <c r="E843" i="6"/>
  <c r="F843" i="6"/>
  <c r="G843" i="6"/>
  <c r="E844" i="6"/>
  <c r="F844" i="6"/>
  <c r="G844" i="6"/>
  <c r="E845" i="6"/>
  <c r="F845" i="6"/>
  <c r="G845" i="6"/>
  <c r="E846" i="6"/>
  <c r="F846" i="6"/>
  <c r="G846" i="6"/>
  <c r="E847" i="6"/>
  <c r="F847" i="6"/>
  <c r="G847" i="6"/>
  <c r="E848" i="6"/>
  <c r="F848" i="6"/>
  <c r="G848" i="6"/>
  <c r="E849" i="6"/>
  <c r="F849" i="6"/>
  <c r="G849" i="6"/>
  <c r="E850" i="6"/>
  <c r="F850" i="6"/>
  <c r="G850" i="6"/>
  <c r="E851" i="6"/>
  <c r="F851" i="6"/>
  <c r="G851" i="6"/>
  <c r="E852" i="6"/>
  <c r="F852" i="6"/>
  <c r="G852" i="6"/>
  <c r="E853" i="6"/>
  <c r="F853" i="6"/>
  <c r="G853" i="6"/>
  <c r="E854" i="6"/>
  <c r="F854" i="6"/>
  <c r="G854" i="6"/>
  <c r="E855" i="6"/>
  <c r="F855" i="6"/>
  <c r="G855" i="6"/>
  <c r="E856" i="6"/>
  <c r="F856" i="6"/>
  <c r="G856" i="6"/>
  <c r="E857" i="6"/>
  <c r="F857" i="6"/>
  <c r="G857" i="6"/>
  <c r="E858" i="6"/>
  <c r="F858" i="6"/>
  <c r="G858" i="6"/>
  <c r="E859" i="6"/>
  <c r="F859" i="6"/>
  <c r="G859" i="6"/>
  <c r="E860" i="6"/>
  <c r="F860" i="6"/>
  <c r="G860" i="6"/>
  <c r="E861" i="6"/>
  <c r="F861" i="6"/>
  <c r="G861" i="6"/>
  <c r="E862" i="6"/>
  <c r="F862" i="6"/>
  <c r="G862" i="6"/>
  <c r="E863" i="6"/>
  <c r="F863" i="6"/>
  <c r="G863" i="6"/>
  <c r="E864" i="6"/>
  <c r="F864" i="6"/>
  <c r="G864" i="6"/>
  <c r="E865" i="6"/>
  <c r="F865" i="6"/>
  <c r="G865" i="6"/>
  <c r="E866" i="6"/>
  <c r="F866" i="6"/>
  <c r="G866" i="6"/>
  <c r="E867" i="6"/>
  <c r="F867" i="6"/>
  <c r="G867" i="6"/>
  <c r="E868" i="6"/>
  <c r="F868" i="6"/>
  <c r="G868" i="6"/>
  <c r="E869" i="6"/>
  <c r="F869" i="6"/>
  <c r="G869" i="6"/>
  <c r="J3" i="6"/>
  <c r="K41" i="6"/>
  <c r="J41" i="6"/>
  <c r="M9" i="3"/>
  <c r="M6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2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2" i="3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2" i="4"/>
  <c r="J3" i="4"/>
  <c r="L3" i="4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2" i="3"/>
  <c r="M3" i="3"/>
  <c r="I94" i="1"/>
  <c r="G94" i="1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I3" i="2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4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D6" i="1"/>
</calcChain>
</file>

<file path=xl/sharedStrings.xml><?xml version="1.0" encoding="utf-8"?>
<sst xmlns="http://schemas.openxmlformats.org/spreadsheetml/2006/main" count="1845" uniqueCount="76">
  <si>
    <t>Wins</t>
  </si>
  <si>
    <t>MOV</t>
  </si>
  <si>
    <t>Correlation Coefficient</t>
  </si>
  <si>
    <t>b=1</t>
  </si>
  <si>
    <t>Prediction</t>
  </si>
  <si>
    <t>Error</t>
  </si>
  <si>
    <t>a = 41</t>
  </si>
  <si>
    <t>b = 2</t>
  </si>
  <si>
    <t>α</t>
  </si>
  <si>
    <t>β</t>
  </si>
  <si>
    <t>MSE</t>
  </si>
  <si>
    <t>SE</t>
  </si>
  <si>
    <t>eFG_off</t>
  </si>
  <si>
    <t>TOVr_off</t>
  </si>
  <si>
    <t>ORBr</t>
  </si>
  <si>
    <t>FTr_off</t>
  </si>
  <si>
    <t>eFG_def</t>
  </si>
  <si>
    <t>TOVr_def</t>
  </si>
  <si>
    <t>DRBr</t>
  </si>
  <si>
    <t>FTr_def</t>
  </si>
  <si>
    <t xml:space="preserve">Parameters </t>
  </si>
  <si>
    <t>efg_off</t>
  </si>
  <si>
    <t>tov_off</t>
  </si>
  <si>
    <t>orb</t>
  </si>
  <si>
    <t>efg_def</t>
  </si>
  <si>
    <t>tov_def</t>
  </si>
  <si>
    <t>drb</t>
  </si>
  <si>
    <t>constant</t>
  </si>
  <si>
    <t>MSE_individual</t>
  </si>
  <si>
    <t>Predictions</t>
  </si>
  <si>
    <t>Residuals</t>
  </si>
  <si>
    <t>Average residual</t>
  </si>
  <si>
    <t>Standard error</t>
  </si>
  <si>
    <t>Visitor</t>
  </si>
  <si>
    <t>Home</t>
  </si>
  <si>
    <t>St. Louis Blues</t>
  </si>
  <si>
    <t>Colorado Avalanche</t>
  </si>
  <si>
    <t>Vancouver Canucks</t>
  </si>
  <si>
    <t>Edmonton Oilers</t>
  </si>
  <si>
    <t>Pittsburgh Penguins</t>
  </si>
  <si>
    <t>Philadelphia Flyers</t>
  </si>
  <si>
    <t>Chicago Blackhawks</t>
  </si>
  <si>
    <t>Tampa Bay Lightning</t>
  </si>
  <si>
    <t>Montreal Canadiens</t>
  </si>
  <si>
    <t>Toronto Maple Leafs</t>
  </si>
  <si>
    <t>San Jose Sharks</t>
  </si>
  <si>
    <t>Arizona Coyotes</t>
  </si>
  <si>
    <t>Washington Capitals</t>
  </si>
  <si>
    <t>Buffalo Sabres</t>
  </si>
  <si>
    <t>Carolina Hurricanes</t>
  </si>
  <si>
    <t>Detroit Red Wings</t>
  </si>
  <si>
    <t>Minnesota Wild</t>
  </si>
  <si>
    <t>Los Angeles Kings</t>
  </si>
  <si>
    <t>Boston Bruins</t>
  </si>
  <si>
    <t>New Jersey Devils</t>
  </si>
  <si>
    <t>Columbus Blue Jackets</t>
  </si>
  <si>
    <t>Nashville Predators</t>
  </si>
  <si>
    <t>New York Islanders</t>
  </si>
  <si>
    <t>New York Rangers</t>
  </si>
  <si>
    <t>Anaheim Ducks</t>
  </si>
  <si>
    <t>Vegas Golden Knights</t>
  </si>
  <si>
    <t>Calgary Flames</t>
  </si>
  <si>
    <t>Winnipeg Jets</t>
  </si>
  <si>
    <t>Ottawa Senators</t>
  </si>
  <si>
    <t>Florida Panthers</t>
  </si>
  <si>
    <t>Dallas Stars</t>
  </si>
  <si>
    <t>GV</t>
  </si>
  <si>
    <t>GH</t>
  </si>
  <si>
    <t>Team</t>
  </si>
  <si>
    <t>Off_rtg</t>
  </si>
  <si>
    <t>Def_rtg</t>
  </si>
  <si>
    <t>Predicted GV</t>
  </si>
  <si>
    <t>Squared Error</t>
  </si>
  <si>
    <t>Predicted GH</t>
  </si>
  <si>
    <t>Home goals (edge)</t>
  </si>
  <si>
    <t>Visitor goals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</si>
</sst>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2" borderId="0" xfId="0" applyFill="1"/>
    <xf numFmtId="0" fontId="1" fillId="0" borderId="0" xfId="0" applyFont="1"/>
    <xf numFmtId="0" fontId="1" fillId="3" borderId="0" xfId="0" applyFont="1" applyFill="1"/>
    <xf numFmtId="0" fontId="0" fillId="4" borderId="0" xfId="0" applyFill="1"/>
    <xf numFmtId="0" fontId="1" fillId="4" borderId="0" xfId="0" applyFont="1" applyFill="1"/>
    <xf numFmtId="0" fontId="0" fillId="5" borderId="0" xfId="0" applyFill="1"/>
    <xf numFmtId="0" fontId="0" fillId="6" borderId="0" xfId="0" applyFill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'Trial&amp;Error'!$A$2:$A$91</c:f>
              <c:numCache>
                <c:formatCode>General</c:formatCode>
                <c:ptCount val="90"/>
                <c:pt idx="0">
                  <c:v>8.87</c:v>
                </c:pt>
                <c:pt idx="1">
                  <c:v>6.46</c:v>
                </c:pt>
                <c:pt idx="2">
                  <c:v>6.09</c:v>
                </c:pt>
                <c:pt idx="3">
                  <c:v>5.26</c:v>
                </c:pt>
                <c:pt idx="4">
                  <c:v>4.769999999999999</c:v>
                </c:pt>
                <c:pt idx="5">
                  <c:v>4.44</c:v>
                </c:pt>
                <c:pt idx="6">
                  <c:v>4.2</c:v>
                </c:pt>
                <c:pt idx="7">
                  <c:v>3.95</c:v>
                </c:pt>
                <c:pt idx="8">
                  <c:v>3.33</c:v>
                </c:pt>
                <c:pt idx="9">
                  <c:v>3.4</c:v>
                </c:pt>
                <c:pt idx="10">
                  <c:v>2.7</c:v>
                </c:pt>
                <c:pt idx="11">
                  <c:v>1.68</c:v>
                </c:pt>
                <c:pt idx="12">
                  <c:v>0.85</c:v>
                </c:pt>
                <c:pt idx="13">
                  <c:v>0.71</c:v>
                </c:pt>
                <c:pt idx="14">
                  <c:v>-0.07</c:v>
                </c:pt>
                <c:pt idx="15">
                  <c:v>-0.24</c:v>
                </c:pt>
                <c:pt idx="16">
                  <c:v>-0.23</c:v>
                </c:pt>
                <c:pt idx="17">
                  <c:v>-1.12</c:v>
                </c:pt>
                <c:pt idx="18">
                  <c:v>-1.1</c:v>
                </c:pt>
                <c:pt idx="19">
                  <c:v>-1.33</c:v>
                </c:pt>
                <c:pt idx="20">
                  <c:v>-1.28</c:v>
                </c:pt>
                <c:pt idx="21">
                  <c:v>-1.5</c:v>
                </c:pt>
                <c:pt idx="22">
                  <c:v>-1.72</c:v>
                </c:pt>
                <c:pt idx="23">
                  <c:v>-2.6</c:v>
                </c:pt>
                <c:pt idx="24">
                  <c:v>-2.9</c:v>
                </c:pt>
                <c:pt idx="25">
                  <c:v>-6.02</c:v>
                </c:pt>
                <c:pt idx="26">
                  <c:v>-8.41</c:v>
                </c:pt>
                <c:pt idx="27">
                  <c:v>-9.210000000000001</c:v>
                </c:pt>
                <c:pt idx="28">
                  <c:v>-9.34</c:v>
                </c:pt>
                <c:pt idx="29">
                  <c:v>-9.61</c:v>
                </c:pt>
                <c:pt idx="30">
                  <c:v>8.48</c:v>
                </c:pt>
                <c:pt idx="31">
                  <c:v>7.78</c:v>
                </c:pt>
                <c:pt idx="32">
                  <c:v>5.98</c:v>
                </c:pt>
                <c:pt idx="33">
                  <c:v>4.3</c:v>
                </c:pt>
                <c:pt idx="34">
                  <c:v>4.5</c:v>
                </c:pt>
                <c:pt idx="35">
                  <c:v>3.59</c:v>
                </c:pt>
                <c:pt idx="36">
                  <c:v>3.41</c:v>
                </c:pt>
                <c:pt idx="37">
                  <c:v>2.89</c:v>
                </c:pt>
                <c:pt idx="38">
                  <c:v>2.6</c:v>
                </c:pt>
                <c:pt idx="39">
                  <c:v>2.23</c:v>
                </c:pt>
                <c:pt idx="40">
                  <c:v>1.48</c:v>
                </c:pt>
                <c:pt idx="41">
                  <c:v>1.38</c:v>
                </c:pt>
                <c:pt idx="42">
                  <c:v>1.3</c:v>
                </c:pt>
                <c:pt idx="43">
                  <c:v>0.94</c:v>
                </c:pt>
                <c:pt idx="44">
                  <c:v>0.59</c:v>
                </c:pt>
                <c:pt idx="45">
                  <c:v>0.48</c:v>
                </c:pt>
                <c:pt idx="46">
                  <c:v>0.26</c:v>
                </c:pt>
                <c:pt idx="47">
                  <c:v>0.04</c:v>
                </c:pt>
                <c:pt idx="48">
                  <c:v>-0.15</c:v>
                </c:pt>
                <c:pt idx="49">
                  <c:v>-0.3</c:v>
                </c:pt>
                <c:pt idx="50">
                  <c:v>-1.55</c:v>
                </c:pt>
                <c:pt idx="51">
                  <c:v>-3.04</c:v>
                </c:pt>
                <c:pt idx="52">
                  <c:v>-3.56</c:v>
                </c:pt>
                <c:pt idx="53">
                  <c:v>-3.74</c:v>
                </c:pt>
                <c:pt idx="54">
                  <c:v>-4.82</c:v>
                </c:pt>
                <c:pt idx="55">
                  <c:v>-5.45</c:v>
                </c:pt>
                <c:pt idx="56">
                  <c:v>-6.21</c:v>
                </c:pt>
                <c:pt idx="57">
                  <c:v>-7.04</c:v>
                </c:pt>
                <c:pt idx="58">
                  <c:v>-6.99</c:v>
                </c:pt>
                <c:pt idx="59">
                  <c:v>-9.37</c:v>
                </c:pt>
                <c:pt idx="60">
                  <c:v>11.63</c:v>
                </c:pt>
                <c:pt idx="61">
                  <c:v>7.2</c:v>
                </c:pt>
                <c:pt idx="62">
                  <c:v>5.769999999999999</c:v>
                </c:pt>
                <c:pt idx="63">
                  <c:v>4.21</c:v>
                </c:pt>
                <c:pt idx="64">
                  <c:v>4.29</c:v>
                </c:pt>
                <c:pt idx="65">
                  <c:v>3.94</c:v>
                </c:pt>
                <c:pt idx="66">
                  <c:v>3.18</c:v>
                </c:pt>
                <c:pt idx="67">
                  <c:v>2.63</c:v>
                </c:pt>
                <c:pt idx="68">
                  <c:v>1.8</c:v>
                </c:pt>
                <c:pt idx="69">
                  <c:v>1.06</c:v>
                </c:pt>
                <c:pt idx="70">
                  <c:v>0.76</c:v>
                </c:pt>
                <c:pt idx="71">
                  <c:v>0.49</c:v>
                </c:pt>
                <c:pt idx="72">
                  <c:v>0.51</c:v>
                </c:pt>
                <c:pt idx="73">
                  <c:v>0.43</c:v>
                </c:pt>
                <c:pt idx="74">
                  <c:v>0.2</c:v>
                </c:pt>
                <c:pt idx="75">
                  <c:v>-0.22</c:v>
                </c:pt>
                <c:pt idx="76">
                  <c:v>-0.18</c:v>
                </c:pt>
                <c:pt idx="77">
                  <c:v>-0.52</c:v>
                </c:pt>
                <c:pt idx="78">
                  <c:v>-0.85</c:v>
                </c:pt>
                <c:pt idx="79">
                  <c:v>-1.12</c:v>
                </c:pt>
                <c:pt idx="80">
                  <c:v>-1.11</c:v>
                </c:pt>
                <c:pt idx="81">
                  <c:v>-2.1</c:v>
                </c:pt>
                <c:pt idx="82">
                  <c:v>-2.93</c:v>
                </c:pt>
                <c:pt idx="83">
                  <c:v>-3.67</c:v>
                </c:pt>
                <c:pt idx="84">
                  <c:v>-3.88</c:v>
                </c:pt>
                <c:pt idx="85">
                  <c:v>-5.63</c:v>
                </c:pt>
                <c:pt idx="86">
                  <c:v>-5.7</c:v>
                </c:pt>
                <c:pt idx="87">
                  <c:v>-6.73</c:v>
                </c:pt>
                <c:pt idx="88">
                  <c:v>-6.57</c:v>
                </c:pt>
                <c:pt idx="89">
                  <c:v>-6.88</c:v>
                </c:pt>
              </c:numCache>
            </c:numRef>
          </c:xVal>
          <c:yVal>
            <c:numRef>
              <c:f>'Trial&amp;Error'!$B$2:$B$91</c:f>
              <c:numCache>
                <c:formatCode>General</c:formatCode>
                <c:ptCount val="90"/>
                <c:pt idx="0">
                  <c:v>60.0</c:v>
                </c:pt>
                <c:pt idx="1">
                  <c:v>57.0</c:v>
                </c:pt>
                <c:pt idx="2">
                  <c:v>58.0</c:v>
                </c:pt>
                <c:pt idx="3">
                  <c:v>50.0</c:v>
                </c:pt>
                <c:pt idx="4">
                  <c:v>53.0</c:v>
                </c:pt>
                <c:pt idx="5">
                  <c:v>49.0</c:v>
                </c:pt>
                <c:pt idx="6">
                  <c:v>53.0</c:v>
                </c:pt>
                <c:pt idx="7">
                  <c:v>54.0</c:v>
                </c:pt>
                <c:pt idx="8">
                  <c:v>48.0</c:v>
                </c:pt>
                <c:pt idx="9">
                  <c:v>49.0</c:v>
                </c:pt>
                <c:pt idx="10">
                  <c:v>51.0</c:v>
                </c:pt>
                <c:pt idx="11">
                  <c:v>48.0</c:v>
                </c:pt>
                <c:pt idx="12">
                  <c:v>48.0</c:v>
                </c:pt>
                <c:pt idx="13">
                  <c:v>42.0</c:v>
                </c:pt>
                <c:pt idx="14">
                  <c:v>42.0</c:v>
                </c:pt>
                <c:pt idx="15">
                  <c:v>41.0</c:v>
                </c:pt>
                <c:pt idx="16">
                  <c:v>39.0</c:v>
                </c:pt>
                <c:pt idx="17">
                  <c:v>39.0</c:v>
                </c:pt>
                <c:pt idx="18">
                  <c:v>39.0</c:v>
                </c:pt>
                <c:pt idx="19">
                  <c:v>33.0</c:v>
                </c:pt>
                <c:pt idx="20">
                  <c:v>33.0</c:v>
                </c:pt>
                <c:pt idx="21">
                  <c:v>36.0</c:v>
                </c:pt>
                <c:pt idx="22">
                  <c:v>37.0</c:v>
                </c:pt>
                <c:pt idx="23">
                  <c:v>33.0</c:v>
                </c:pt>
                <c:pt idx="24">
                  <c:v>32.0</c:v>
                </c:pt>
                <c:pt idx="25">
                  <c:v>29.0</c:v>
                </c:pt>
                <c:pt idx="26">
                  <c:v>22.0</c:v>
                </c:pt>
                <c:pt idx="27">
                  <c:v>17.0</c:v>
                </c:pt>
                <c:pt idx="28">
                  <c:v>19.0</c:v>
                </c:pt>
                <c:pt idx="29">
                  <c:v>19.0</c:v>
                </c:pt>
                <c:pt idx="30">
                  <c:v>65.0</c:v>
                </c:pt>
                <c:pt idx="31">
                  <c:v>59.0</c:v>
                </c:pt>
                <c:pt idx="32">
                  <c:v>58.0</c:v>
                </c:pt>
                <c:pt idx="33">
                  <c:v>48.0</c:v>
                </c:pt>
                <c:pt idx="34">
                  <c:v>52.0</c:v>
                </c:pt>
                <c:pt idx="35">
                  <c:v>55.0</c:v>
                </c:pt>
                <c:pt idx="36">
                  <c:v>48.0</c:v>
                </c:pt>
                <c:pt idx="37">
                  <c:v>47.0</c:v>
                </c:pt>
                <c:pt idx="38">
                  <c:v>49.0</c:v>
                </c:pt>
                <c:pt idx="39">
                  <c:v>47.0</c:v>
                </c:pt>
                <c:pt idx="40">
                  <c:v>46.0</c:v>
                </c:pt>
                <c:pt idx="41">
                  <c:v>48.0</c:v>
                </c:pt>
                <c:pt idx="42">
                  <c:v>48.0</c:v>
                </c:pt>
                <c:pt idx="43">
                  <c:v>50.0</c:v>
                </c:pt>
                <c:pt idx="44">
                  <c:v>43.0</c:v>
                </c:pt>
                <c:pt idx="45">
                  <c:v>44.0</c:v>
                </c:pt>
                <c:pt idx="46">
                  <c:v>36.0</c:v>
                </c:pt>
                <c:pt idx="47">
                  <c:v>42.0</c:v>
                </c:pt>
                <c:pt idx="48">
                  <c:v>39.0</c:v>
                </c:pt>
                <c:pt idx="49">
                  <c:v>44.0</c:v>
                </c:pt>
                <c:pt idx="50">
                  <c:v>35.0</c:v>
                </c:pt>
                <c:pt idx="51">
                  <c:v>24.0</c:v>
                </c:pt>
                <c:pt idx="52">
                  <c:v>29.0</c:v>
                </c:pt>
                <c:pt idx="53">
                  <c:v>28.0</c:v>
                </c:pt>
                <c:pt idx="54">
                  <c:v>25.0</c:v>
                </c:pt>
                <c:pt idx="55">
                  <c:v>24.0</c:v>
                </c:pt>
                <c:pt idx="56">
                  <c:v>22.0</c:v>
                </c:pt>
                <c:pt idx="57">
                  <c:v>27.0</c:v>
                </c:pt>
                <c:pt idx="58">
                  <c:v>27.0</c:v>
                </c:pt>
                <c:pt idx="59">
                  <c:v>21.0</c:v>
                </c:pt>
                <c:pt idx="60">
                  <c:v>67.0</c:v>
                </c:pt>
                <c:pt idx="61">
                  <c:v>61.0</c:v>
                </c:pt>
                <c:pt idx="62">
                  <c:v>55.0</c:v>
                </c:pt>
                <c:pt idx="63">
                  <c:v>51.0</c:v>
                </c:pt>
                <c:pt idx="64">
                  <c:v>51.0</c:v>
                </c:pt>
                <c:pt idx="65">
                  <c:v>51.0</c:v>
                </c:pt>
                <c:pt idx="66">
                  <c:v>51.0</c:v>
                </c:pt>
                <c:pt idx="67">
                  <c:v>53.0</c:v>
                </c:pt>
                <c:pt idx="68">
                  <c:v>49.0</c:v>
                </c:pt>
                <c:pt idx="69">
                  <c:v>41.0</c:v>
                </c:pt>
                <c:pt idx="70">
                  <c:v>47.0</c:v>
                </c:pt>
                <c:pt idx="71">
                  <c:v>43.0</c:v>
                </c:pt>
                <c:pt idx="72">
                  <c:v>40.0</c:v>
                </c:pt>
                <c:pt idx="73">
                  <c:v>41.0</c:v>
                </c:pt>
                <c:pt idx="74">
                  <c:v>36.0</c:v>
                </c:pt>
                <c:pt idx="75">
                  <c:v>42.0</c:v>
                </c:pt>
                <c:pt idx="76">
                  <c:v>42.0</c:v>
                </c:pt>
                <c:pt idx="77">
                  <c:v>41.0</c:v>
                </c:pt>
                <c:pt idx="78">
                  <c:v>43.0</c:v>
                </c:pt>
                <c:pt idx="79">
                  <c:v>37.0</c:v>
                </c:pt>
                <c:pt idx="80">
                  <c:v>31.0</c:v>
                </c:pt>
                <c:pt idx="81">
                  <c:v>34.0</c:v>
                </c:pt>
                <c:pt idx="82">
                  <c:v>33.0</c:v>
                </c:pt>
                <c:pt idx="83">
                  <c:v>31.0</c:v>
                </c:pt>
                <c:pt idx="84">
                  <c:v>32.0</c:v>
                </c:pt>
                <c:pt idx="85">
                  <c:v>24.0</c:v>
                </c:pt>
                <c:pt idx="86">
                  <c:v>28.0</c:v>
                </c:pt>
                <c:pt idx="87">
                  <c:v>20.0</c:v>
                </c:pt>
                <c:pt idx="88">
                  <c:v>29.0</c:v>
                </c:pt>
                <c:pt idx="89">
                  <c:v>26.0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05564608"/>
        <c:axId val="-1710751936"/>
      </c:scatterChart>
      <c:valAx>
        <c:axId val="-1205564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MoV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10751936"/>
        <c:crosses val="autoZero"/>
        <c:crossBetween val="midCat"/>
      </c:valAx>
      <c:valAx>
        <c:axId val="-171075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Wins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05564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Residuals - vs</a:t>
            </a:r>
            <a:r>
              <a:rPr lang="en-US" baseline="0"/>
              <a:t> - Fitted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'4 factors_error'!$L$1</c:f>
              <c:strCache>
                <c:ptCount val="1"/>
                <c:pt idx="0">
                  <c:v>Residuals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'4 factors_error'!$K$2:$K$150</c:f>
              <c:numCache>
                <c:formatCode>General</c:formatCode>
                <c:ptCount val="149"/>
                <c:pt idx="0">
                  <c:v>61.23679486139696</c:v>
                </c:pt>
                <c:pt idx="1">
                  <c:v>61.42724427388005</c:v>
                </c:pt>
                <c:pt idx="2">
                  <c:v>59.55743757960396</c:v>
                </c:pt>
                <c:pt idx="3">
                  <c:v>57.43472631755404</c:v>
                </c:pt>
                <c:pt idx="4">
                  <c:v>57.55553042017776</c:v>
                </c:pt>
                <c:pt idx="5">
                  <c:v>55.59076971711794</c:v>
                </c:pt>
                <c:pt idx="6">
                  <c:v>52.7073665291922</c:v>
                </c:pt>
                <c:pt idx="7">
                  <c:v>53.24319807644372</c:v>
                </c:pt>
                <c:pt idx="8">
                  <c:v>49.72553338933816</c:v>
                </c:pt>
                <c:pt idx="9">
                  <c:v>47.11745322521952</c:v>
                </c:pt>
                <c:pt idx="10">
                  <c:v>46.05870853995238</c:v>
                </c:pt>
                <c:pt idx="11">
                  <c:v>42.40684489188197</c:v>
                </c:pt>
                <c:pt idx="12">
                  <c:v>44.48054867686018</c:v>
                </c:pt>
                <c:pt idx="13">
                  <c:v>45.94438481638834</c:v>
                </c:pt>
                <c:pt idx="14">
                  <c:v>42.79549845731145</c:v>
                </c:pt>
                <c:pt idx="15">
                  <c:v>40.565903341556</c:v>
                </c:pt>
                <c:pt idx="16">
                  <c:v>39.24308150703652</c:v>
                </c:pt>
                <c:pt idx="17">
                  <c:v>37.47527697565967</c:v>
                </c:pt>
                <c:pt idx="18">
                  <c:v>35.63855461327322</c:v>
                </c:pt>
                <c:pt idx="19">
                  <c:v>34.95313112883142</c:v>
                </c:pt>
                <c:pt idx="20">
                  <c:v>36.28125486325662</c:v>
                </c:pt>
                <c:pt idx="21">
                  <c:v>31.17518158245238</c:v>
                </c:pt>
                <c:pt idx="22">
                  <c:v>31.38901112756569</c:v>
                </c:pt>
                <c:pt idx="23">
                  <c:v>30.69325392539102</c:v>
                </c:pt>
                <c:pt idx="24">
                  <c:v>26.57705271938791</c:v>
                </c:pt>
                <c:pt idx="25">
                  <c:v>21.46803523674361</c:v>
                </c:pt>
                <c:pt idx="26">
                  <c:v>23.07662060324516</c:v>
                </c:pt>
                <c:pt idx="27">
                  <c:v>24.45423775333306</c:v>
                </c:pt>
                <c:pt idx="28">
                  <c:v>22.88608466250139</c:v>
                </c:pt>
                <c:pt idx="29">
                  <c:v>18.16953473477083</c:v>
                </c:pt>
                <c:pt idx="30">
                  <c:v>66.23466573072911</c:v>
                </c:pt>
                <c:pt idx="31">
                  <c:v>66.48072542100166</c:v>
                </c:pt>
                <c:pt idx="32">
                  <c:v>56.87413351505202</c:v>
                </c:pt>
                <c:pt idx="33">
                  <c:v>58.44872906216547</c:v>
                </c:pt>
                <c:pt idx="34">
                  <c:v>57.28436162850032</c:v>
                </c:pt>
                <c:pt idx="35">
                  <c:v>51.05058025113424</c:v>
                </c:pt>
                <c:pt idx="36">
                  <c:v>53.45798643136784</c:v>
                </c:pt>
                <c:pt idx="37">
                  <c:v>48.03352834891698</c:v>
                </c:pt>
                <c:pt idx="38">
                  <c:v>53.13053221644503</c:v>
                </c:pt>
                <c:pt idx="39">
                  <c:v>48.12822158402506</c:v>
                </c:pt>
                <c:pt idx="40">
                  <c:v>43.24070971238736</c:v>
                </c:pt>
                <c:pt idx="41">
                  <c:v>44.33721878945123</c:v>
                </c:pt>
                <c:pt idx="42">
                  <c:v>38.98367642460532</c:v>
                </c:pt>
                <c:pt idx="43">
                  <c:v>40.32495825610114</c:v>
                </c:pt>
                <c:pt idx="44">
                  <c:v>44.42747484047385</c:v>
                </c:pt>
                <c:pt idx="45">
                  <c:v>40.40332695630102</c:v>
                </c:pt>
                <c:pt idx="46">
                  <c:v>41.76754017246457</c:v>
                </c:pt>
                <c:pt idx="47">
                  <c:v>39.45835293366032</c:v>
                </c:pt>
                <c:pt idx="48">
                  <c:v>34.37707232176405</c:v>
                </c:pt>
                <c:pt idx="49">
                  <c:v>35.0609929241054</c:v>
                </c:pt>
                <c:pt idx="50">
                  <c:v>30.46163351491177</c:v>
                </c:pt>
                <c:pt idx="51">
                  <c:v>34.17243935056716</c:v>
                </c:pt>
                <c:pt idx="52">
                  <c:v>28.13005221533346</c:v>
                </c:pt>
                <c:pt idx="53">
                  <c:v>35.489093576506</c:v>
                </c:pt>
                <c:pt idx="54">
                  <c:v>28.46512988165454</c:v>
                </c:pt>
                <c:pt idx="55">
                  <c:v>30.43014823525453</c:v>
                </c:pt>
                <c:pt idx="56">
                  <c:v>25.5512659358384</c:v>
                </c:pt>
                <c:pt idx="57">
                  <c:v>23.65260896094493</c:v>
                </c:pt>
                <c:pt idx="58">
                  <c:v>23.1434663484166</c:v>
                </c:pt>
                <c:pt idx="59">
                  <c:v>17.17033305858206</c:v>
                </c:pt>
                <c:pt idx="60">
                  <c:v>59.30376596250532</c:v>
                </c:pt>
                <c:pt idx="61">
                  <c:v>61.68313153547525</c:v>
                </c:pt>
                <c:pt idx="62">
                  <c:v>55.56365649843605</c:v>
                </c:pt>
                <c:pt idx="63">
                  <c:v>53.49348283409477</c:v>
                </c:pt>
                <c:pt idx="64">
                  <c:v>57.13673655025865</c:v>
                </c:pt>
                <c:pt idx="65">
                  <c:v>48.82533732362636</c:v>
                </c:pt>
                <c:pt idx="66">
                  <c:v>54.70000312442698</c:v>
                </c:pt>
                <c:pt idx="67">
                  <c:v>51.21144797758905</c:v>
                </c:pt>
                <c:pt idx="68">
                  <c:v>45.22808947958117</c:v>
                </c:pt>
                <c:pt idx="69">
                  <c:v>47.6199639133696</c:v>
                </c:pt>
                <c:pt idx="70">
                  <c:v>47.56189914511511</c:v>
                </c:pt>
                <c:pt idx="71">
                  <c:v>47.54814962454556</c:v>
                </c:pt>
                <c:pt idx="72">
                  <c:v>45.15758691669902</c:v>
                </c:pt>
                <c:pt idx="73">
                  <c:v>44.50643944666894</c:v>
                </c:pt>
                <c:pt idx="74">
                  <c:v>43.37965963974699</c:v>
                </c:pt>
                <c:pt idx="75">
                  <c:v>37.49410461426174</c:v>
                </c:pt>
                <c:pt idx="76">
                  <c:v>43.57912449917343</c:v>
                </c:pt>
                <c:pt idx="77">
                  <c:v>36.35778142938685</c:v>
                </c:pt>
                <c:pt idx="78">
                  <c:v>37.72692289098982</c:v>
                </c:pt>
                <c:pt idx="79">
                  <c:v>38.66047467281369</c:v>
                </c:pt>
                <c:pt idx="80">
                  <c:v>33.92203877785927</c:v>
                </c:pt>
                <c:pt idx="81">
                  <c:v>30.46625400842314</c:v>
                </c:pt>
                <c:pt idx="82">
                  <c:v>33.25885008850988</c:v>
                </c:pt>
                <c:pt idx="83">
                  <c:v>33.09912725126517</c:v>
                </c:pt>
                <c:pt idx="84">
                  <c:v>26.68093600263764</c:v>
                </c:pt>
                <c:pt idx="85">
                  <c:v>27.62311747512584</c:v>
                </c:pt>
                <c:pt idx="86">
                  <c:v>19.74360722818964</c:v>
                </c:pt>
                <c:pt idx="87">
                  <c:v>19.32609557203004</c:v>
                </c:pt>
                <c:pt idx="88">
                  <c:v>14.28311029997269</c:v>
                </c:pt>
                <c:pt idx="89">
                  <c:v>68.21947730834968</c:v>
                </c:pt>
                <c:pt idx="90">
                  <c:v>59.68159023022083</c:v>
                </c:pt>
                <c:pt idx="91">
                  <c:v>55.70946962554838</c:v>
                </c:pt>
                <c:pt idx="92">
                  <c:v>55.38669915248402</c:v>
                </c:pt>
                <c:pt idx="93">
                  <c:v>50.7843281000889</c:v>
                </c:pt>
                <c:pt idx="94">
                  <c:v>50.16864477996491</c:v>
                </c:pt>
                <c:pt idx="95">
                  <c:v>49.4926799098919</c:v>
                </c:pt>
                <c:pt idx="96">
                  <c:v>49.12387601179897</c:v>
                </c:pt>
                <c:pt idx="97">
                  <c:v>51.7580066365678</c:v>
                </c:pt>
                <c:pt idx="98">
                  <c:v>49.10913267553447</c:v>
                </c:pt>
                <c:pt idx="99">
                  <c:v>44.67449323460715</c:v>
                </c:pt>
                <c:pt idx="100">
                  <c:v>48.37141931250333</c:v>
                </c:pt>
                <c:pt idx="101">
                  <c:v>44.0025170746869</c:v>
                </c:pt>
                <c:pt idx="102">
                  <c:v>41.66463018493167</c:v>
                </c:pt>
                <c:pt idx="103">
                  <c:v>44.31837921551358</c:v>
                </c:pt>
                <c:pt idx="104">
                  <c:v>41.8664242067564</c:v>
                </c:pt>
                <c:pt idx="105">
                  <c:v>40.3012880009133</c:v>
                </c:pt>
                <c:pt idx="106">
                  <c:v>39.20263497229605</c:v>
                </c:pt>
                <c:pt idx="107">
                  <c:v>41.20360394037835</c:v>
                </c:pt>
                <c:pt idx="108">
                  <c:v>39.62450716905293</c:v>
                </c:pt>
                <c:pt idx="109">
                  <c:v>34.8645422565219</c:v>
                </c:pt>
                <c:pt idx="110">
                  <c:v>31.3365092053249</c:v>
                </c:pt>
                <c:pt idx="111">
                  <c:v>30.84510681415205</c:v>
                </c:pt>
                <c:pt idx="112">
                  <c:v>34.7643829705231</c:v>
                </c:pt>
                <c:pt idx="113">
                  <c:v>35.66771102835619</c:v>
                </c:pt>
                <c:pt idx="114">
                  <c:v>27.10394120701119</c:v>
                </c:pt>
                <c:pt idx="115">
                  <c:v>23.86970355636442</c:v>
                </c:pt>
                <c:pt idx="116">
                  <c:v>17.74406823182043</c:v>
                </c:pt>
                <c:pt idx="117">
                  <c:v>18.11445686169432</c:v>
                </c:pt>
                <c:pt idx="118">
                  <c:v>15.94715232567475</c:v>
                </c:pt>
                <c:pt idx="119">
                  <c:v>68.29349170593832</c:v>
                </c:pt>
                <c:pt idx="120">
                  <c:v>68.55550940806915</c:v>
                </c:pt>
                <c:pt idx="121">
                  <c:v>57.10446316332973</c:v>
                </c:pt>
                <c:pt idx="122">
                  <c:v>53.84622880472617</c:v>
                </c:pt>
                <c:pt idx="123">
                  <c:v>58.39145564012984</c:v>
                </c:pt>
                <c:pt idx="124">
                  <c:v>50.98374202784422</c:v>
                </c:pt>
                <c:pt idx="125">
                  <c:v>49.88435222296814</c:v>
                </c:pt>
                <c:pt idx="126">
                  <c:v>48.25996394968853</c:v>
                </c:pt>
                <c:pt idx="127">
                  <c:v>48.38757714580255</c:v>
                </c:pt>
                <c:pt idx="128">
                  <c:v>43.25369532948321</c:v>
                </c:pt>
                <c:pt idx="129">
                  <c:v>45.660609362675</c:v>
                </c:pt>
                <c:pt idx="130">
                  <c:v>48.33872436572737</c:v>
                </c:pt>
                <c:pt idx="131">
                  <c:v>40.53452276796115</c:v>
                </c:pt>
                <c:pt idx="132">
                  <c:v>43.36431032460134</c:v>
                </c:pt>
                <c:pt idx="133">
                  <c:v>41.99462137536634</c:v>
                </c:pt>
                <c:pt idx="134">
                  <c:v>41.59116122589052</c:v>
                </c:pt>
                <c:pt idx="135">
                  <c:v>39.5357344178288</c:v>
                </c:pt>
                <c:pt idx="136">
                  <c:v>37.45661053377757</c:v>
                </c:pt>
                <c:pt idx="137">
                  <c:v>35.67150357761561</c:v>
                </c:pt>
                <c:pt idx="138">
                  <c:v>33.1521657681284</c:v>
                </c:pt>
                <c:pt idx="139">
                  <c:v>34.72931571929901</c:v>
                </c:pt>
                <c:pt idx="140">
                  <c:v>33.51922538988713</c:v>
                </c:pt>
                <c:pt idx="141">
                  <c:v>31.41483881778426</c:v>
                </c:pt>
                <c:pt idx="142">
                  <c:v>32.85631885570582</c:v>
                </c:pt>
                <c:pt idx="143">
                  <c:v>30.28414515801455</c:v>
                </c:pt>
                <c:pt idx="144">
                  <c:v>33.08170972418952</c:v>
                </c:pt>
                <c:pt idx="145">
                  <c:v>18.79259702621421</c:v>
                </c:pt>
                <c:pt idx="146">
                  <c:v>23.60362497256328</c:v>
                </c:pt>
                <c:pt idx="147">
                  <c:v>14.70435742819935</c:v>
                </c:pt>
                <c:pt idx="148">
                  <c:v>17.1771714847066</c:v>
                </c:pt>
              </c:numCache>
            </c:numRef>
          </c:xVal>
          <c:yVal>
            <c:numRef>
              <c:f>'4 factors_error'!$L$2:$L$150</c:f>
              <c:numCache>
                <c:formatCode>General</c:formatCode>
                <c:ptCount val="149"/>
                <c:pt idx="0">
                  <c:v>-3.236794861396958</c:v>
                </c:pt>
                <c:pt idx="1">
                  <c:v>0.572755726119951</c:v>
                </c:pt>
                <c:pt idx="2">
                  <c:v>-2.557437579603956</c:v>
                </c:pt>
                <c:pt idx="3">
                  <c:v>3.565273682445962</c:v>
                </c:pt>
                <c:pt idx="4">
                  <c:v>-5.55553042017776</c:v>
                </c:pt>
                <c:pt idx="5">
                  <c:v>0.409230282882056</c:v>
                </c:pt>
                <c:pt idx="6">
                  <c:v>-2.7073665291922</c:v>
                </c:pt>
                <c:pt idx="7">
                  <c:v>3.756801923556281</c:v>
                </c:pt>
                <c:pt idx="8">
                  <c:v>5.274466610661832</c:v>
                </c:pt>
                <c:pt idx="9">
                  <c:v>-1.117453225219521</c:v>
                </c:pt>
                <c:pt idx="10">
                  <c:v>-3.058708539952377</c:v>
                </c:pt>
                <c:pt idx="11">
                  <c:v>5.593155108118026</c:v>
                </c:pt>
                <c:pt idx="12">
                  <c:v>1.51945132313982</c:v>
                </c:pt>
                <c:pt idx="13">
                  <c:v>-4.944384816388336</c:v>
                </c:pt>
                <c:pt idx="14">
                  <c:v>-0.795498457311453</c:v>
                </c:pt>
                <c:pt idx="15">
                  <c:v>-0.565903341556009</c:v>
                </c:pt>
                <c:pt idx="16">
                  <c:v>-4.243081507036521</c:v>
                </c:pt>
                <c:pt idx="17">
                  <c:v>6.524723024340332</c:v>
                </c:pt>
                <c:pt idx="18">
                  <c:v>1.361445386726778</c:v>
                </c:pt>
                <c:pt idx="19">
                  <c:v>4.046868871168577</c:v>
                </c:pt>
                <c:pt idx="20">
                  <c:v>-0.28125486325662</c:v>
                </c:pt>
                <c:pt idx="21">
                  <c:v>0.824818417547622</c:v>
                </c:pt>
                <c:pt idx="22">
                  <c:v>-1.389011127565695</c:v>
                </c:pt>
                <c:pt idx="23">
                  <c:v>3.306746074608984</c:v>
                </c:pt>
                <c:pt idx="24">
                  <c:v>-2.577052719387911</c:v>
                </c:pt>
                <c:pt idx="25">
                  <c:v>-4.468035236743606</c:v>
                </c:pt>
                <c:pt idx="26">
                  <c:v>0.923379396754843</c:v>
                </c:pt>
                <c:pt idx="27">
                  <c:v>-2.454237753333064</c:v>
                </c:pt>
                <c:pt idx="28">
                  <c:v>0.113915337498614</c:v>
                </c:pt>
                <c:pt idx="29">
                  <c:v>0.830465265229172</c:v>
                </c:pt>
                <c:pt idx="30">
                  <c:v>-6.23466573072912</c:v>
                </c:pt>
                <c:pt idx="31">
                  <c:v>-0.480725421001665</c:v>
                </c:pt>
                <c:pt idx="32">
                  <c:v>1.125866484947984</c:v>
                </c:pt>
                <c:pt idx="33">
                  <c:v>-2.44872906216547</c:v>
                </c:pt>
                <c:pt idx="34">
                  <c:v>-0.284361628500321</c:v>
                </c:pt>
                <c:pt idx="35">
                  <c:v>4.949419748865764</c:v>
                </c:pt>
                <c:pt idx="36">
                  <c:v>0.542013568632164</c:v>
                </c:pt>
                <c:pt idx="37">
                  <c:v>-3.033528348916988</c:v>
                </c:pt>
                <c:pt idx="38">
                  <c:v>-4.130532216445033</c:v>
                </c:pt>
                <c:pt idx="39">
                  <c:v>-3.128221584025063</c:v>
                </c:pt>
                <c:pt idx="40">
                  <c:v>3.759290287612643</c:v>
                </c:pt>
                <c:pt idx="41">
                  <c:v>4.662781210548772</c:v>
                </c:pt>
                <c:pt idx="42">
                  <c:v>4.01632357539468</c:v>
                </c:pt>
                <c:pt idx="43">
                  <c:v>4.67504174389886</c:v>
                </c:pt>
                <c:pt idx="44">
                  <c:v>-0.427474840473856</c:v>
                </c:pt>
                <c:pt idx="45">
                  <c:v>0.596673043698985</c:v>
                </c:pt>
                <c:pt idx="46">
                  <c:v>-0.767540172464571</c:v>
                </c:pt>
                <c:pt idx="47">
                  <c:v>-1.458352933660322</c:v>
                </c:pt>
                <c:pt idx="48">
                  <c:v>-3.377072321764047</c:v>
                </c:pt>
                <c:pt idx="49">
                  <c:v>-1.060992924105392</c:v>
                </c:pt>
                <c:pt idx="50">
                  <c:v>2.538366485088233</c:v>
                </c:pt>
                <c:pt idx="51">
                  <c:v>-5.17243935056716</c:v>
                </c:pt>
                <c:pt idx="52">
                  <c:v>-1.13005221533346</c:v>
                </c:pt>
                <c:pt idx="53">
                  <c:v>-1.489093576505994</c:v>
                </c:pt>
                <c:pt idx="54">
                  <c:v>-0.465129881654537</c:v>
                </c:pt>
                <c:pt idx="55">
                  <c:v>-1.430148235254535</c:v>
                </c:pt>
                <c:pt idx="56">
                  <c:v>-1.551265935838398</c:v>
                </c:pt>
                <c:pt idx="57">
                  <c:v>1.347391039055065</c:v>
                </c:pt>
                <c:pt idx="58">
                  <c:v>-3.143466348416595</c:v>
                </c:pt>
                <c:pt idx="59">
                  <c:v>3.829666941417937</c:v>
                </c:pt>
                <c:pt idx="60">
                  <c:v>2.696234037494676</c:v>
                </c:pt>
                <c:pt idx="61">
                  <c:v>-4.683131535475255</c:v>
                </c:pt>
                <c:pt idx="62">
                  <c:v>3.436343501563954</c:v>
                </c:pt>
                <c:pt idx="63">
                  <c:v>-2.493482834094777</c:v>
                </c:pt>
                <c:pt idx="64">
                  <c:v>-3.136736550258647</c:v>
                </c:pt>
                <c:pt idx="65">
                  <c:v>5.174662676373635</c:v>
                </c:pt>
                <c:pt idx="66">
                  <c:v>-0.700003124426985</c:v>
                </c:pt>
                <c:pt idx="67">
                  <c:v>4.788552022410954</c:v>
                </c:pt>
                <c:pt idx="68">
                  <c:v>-5.228089479581172</c:v>
                </c:pt>
                <c:pt idx="69">
                  <c:v>0.380036086630398</c:v>
                </c:pt>
                <c:pt idx="70">
                  <c:v>1.438100854884894</c:v>
                </c:pt>
                <c:pt idx="71">
                  <c:v>0.451850375454441</c:v>
                </c:pt>
                <c:pt idx="72">
                  <c:v>4.842413083300983</c:v>
                </c:pt>
                <c:pt idx="73">
                  <c:v>3.493560553331058</c:v>
                </c:pt>
                <c:pt idx="74">
                  <c:v>0.62034036025301</c:v>
                </c:pt>
                <c:pt idx="75">
                  <c:v>0.505895385738263</c:v>
                </c:pt>
                <c:pt idx="76">
                  <c:v>-0.579124499173432</c:v>
                </c:pt>
                <c:pt idx="77">
                  <c:v>-0.357781429386847</c:v>
                </c:pt>
                <c:pt idx="78">
                  <c:v>-0.726922890989826</c:v>
                </c:pt>
                <c:pt idx="79">
                  <c:v>5.339525327186308</c:v>
                </c:pt>
                <c:pt idx="80">
                  <c:v>0.0779612221407291</c:v>
                </c:pt>
                <c:pt idx="81">
                  <c:v>-2.466254008423139</c:v>
                </c:pt>
                <c:pt idx="82">
                  <c:v>-0.258850088509888</c:v>
                </c:pt>
                <c:pt idx="83">
                  <c:v>-4.099127251265173</c:v>
                </c:pt>
                <c:pt idx="84">
                  <c:v>0.319063997362356</c:v>
                </c:pt>
                <c:pt idx="85">
                  <c:v>-4.623117475125838</c:v>
                </c:pt>
                <c:pt idx="86">
                  <c:v>5.256392771810357</c:v>
                </c:pt>
                <c:pt idx="87">
                  <c:v>-4.326095572030038</c:v>
                </c:pt>
                <c:pt idx="88">
                  <c:v>4.716889700027305</c:v>
                </c:pt>
                <c:pt idx="89">
                  <c:v>-1.219477308349681</c:v>
                </c:pt>
                <c:pt idx="90">
                  <c:v>-3.681590230220834</c:v>
                </c:pt>
                <c:pt idx="91">
                  <c:v>-0.70946962554838</c:v>
                </c:pt>
                <c:pt idx="92">
                  <c:v>4.61330084751598</c:v>
                </c:pt>
                <c:pt idx="93">
                  <c:v>0.215671899911094</c:v>
                </c:pt>
                <c:pt idx="94">
                  <c:v>2.831355220035093</c:v>
                </c:pt>
                <c:pt idx="95">
                  <c:v>6.507320090108095</c:v>
                </c:pt>
                <c:pt idx="96">
                  <c:v>5.87612398820103</c:v>
                </c:pt>
                <c:pt idx="97">
                  <c:v>-1.758006636567792</c:v>
                </c:pt>
                <c:pt idx="98">
                  <c:v>0.890867324465525</c:v>
                </c:pt>
                <c:pt idx="99">
                  <c:v>0.325506765392852</c:v>
                </c:pt>
                <c:pt idx="100">
                  <c:v>0.628580687496665</c:v>
                </c:pt>
                <c:pt idx="101">
                  <c:v>0.997482925313101</c:v>
                </c:pt>
                <c:pt idx="102">
                  <c:v>-3.664630184931674</c:v>
                </c:pt>
                <c:pt idx="103">
                  <c:v>1.681620784486419</c:v>
                </c:pt>
                <c:pt idx="104">
                  <c:v>-0.866424206756399</c:v>
                </c:pt>
                <c:pt idx="105">
                  <c:v>-2.301288000913303</c:v>
                </c:pt>
                <c:pt idx="106">
                  <c:v>-0.202634972296046</c:v>
                </c:pt>
                <c:pt idx="107">
                  <c:v>-1.203603940378358</c:v>
                </c:pt>
                <c:pt idx="108">
                  <c:v>-7.624507169052933</c:v>
                </c:pt>
                <c:pt idx="109">
                  <c:v>2.135457743478106</c:v>
                </c:pt>
                <c:pt idx="110">
                  <c:v>-1.336509205324898</c:v>
                </c:pt>
                <c:pt idx="111">
                  <c:v>-1.84510681415205</c:v>
                </c:pt>
                <c:pt idx="112">
                  <c:v>3.235617029476899</c:v>
                </c:pt>
                <c:pt idx="113">
                  <c:v>-2.667711028356187</c:v>
                </c:pt>
                <c:pt idx="114">
                  <c:v>-2.10394120701119</c:v>
                </c:pt>
                <c:pt idx="115">
                  <c:v>-2.869703556364424</c:v>
                </c:pt>
                <c:pt idx="116">
                  <c:v>-1.744068231820428</c:v>
                </c:pt>
                <c:pt idx="117">
                  <c:v>-0.114456861694318</c:v>
                </c:pt>
                <c:pt idx="118">
                  <c:v>1.052847674325246</c:v>
                </c:pt>
                <c:pt idx="119">
                  <c:v>4.706508294061677</c:v>
                </c:pt>
                <c:pt idx="120">
                  <c:v>-1.555509408069156</c:v>
                </c:pt>
                <c:pt idx="121">
                  <c:v>-2.104463163329726</c:v>
                </c:pt>
                <c:pt idx="122">
                  <c:v>3.153771195273833</c:v>
                </c:pt>
                <c:pt idx="123">
                  <c:v>-5.391455640129848</c:v>
                </c:pt>
                <c:pt idx="124">
                  <c:v>5.016257972155785</c:v>
                </c:pt>
                <c:pt idx="125">
                  <c:v>-1.88435222296814</c:v>
                </c:pt>
                <c:pt idx="126">
                  <c:v>-0.259963949688526</c:v>
                </c:pt>
                <c:pt idx="127">
                  <c:v>-0.387577145802545</c:v>
                </c:pt>
                <c:pt idx="128">
                  <c:v>-3.253695329483207</c:v>
                </c:pt>
                <c:pt idx="129">
                  <c:v>-0.660609362675004</c:v>
                </c:pt>
                <c:pt idx="130">
                  <c:v>-0.338724365727373</c:v>
                </c:pt>
                <c:pt idx="131">
                  <c:v>3.46547723203885</c:v>
                </c:pt>
                <c:pt idx="132">
                  <c:v>0.635689675398652</c:v>
                </c:pt>
                <c:pt idx="133">
                  <c:v>-0.994621375366336</c:v>
                </c:pt>
                <c:pt idx="134">
                  <c:v>0.408838774109476</c:v>
                </c:pt>
                <c:pt idx="135">
                  <c:v>1.464265582171208</c:v>
                </c:pt>
                <c:pt idx="136">
                  <c:v>4.543389466222429</c:v>
                </c:pt>
                <c:pt idx="137">
                  <c:v>-0.67150357761561</c:v>
                </c:pt>
                <c:pt idx="138">
                  <c:v>8.8478342318716</c:v>
                </c:pt>
                <c:pt idx="139">
                  <c:v>-1.729315719299016</c:v>
                </c:pt>
                <c:pt idx="140">
                  <c:v>-1.519225389887126</c:v>
                </c:pt>
                <c:pt idx="141">
                  <c:v>1.585161182215742</c:v>
                </c:pt>
                <c:pt idx="142">
                  <c:v>-3.856318855705823</c:v>
                </c:pt>
                <c:pt idx="143">
                  <c:v>-0.28414515801455</c:v>
                </c:pt>
                <c:pt idx="144">
                  <c:v>-0.0817097241895226</c:v>
                </c:pt>
                <c:pt idx="145">
                  <c:v>4.20740297378579</c:v>
                </c:pt>
                <c:pt idx="146">
                  <c:v>-2.603624972563281</c:v>
                </c:pt>
                <c:pt idx="147">
                  <c:v>2.295642571800649</c:v>
                </c:pt>
                <c:pt idx="148">
                  <c:v>-7.177171484706605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84125552"/>
        <c:axId val="-1630800848"/>
      </c:scatterChart>
      <c:valAx>
        <c:axId val="-1684125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30800848"/>
        <c:crosses val="autoZero"/>
        <c:crossBetween val="midCat"/>
      </c:valAx>
      <c:valAx>
        <c:axId val="-1630800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84125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406400</xdr:colOff>
      <xdr:row>93</xdr:row>
      <xdr:rowOff>12700</xdr:rowOff>
    </xdr:from>
    <xdr:to>
      <xdr:col>5</xdr:col>
      <xdr:colOff>165100</xdr:colOff>
      <xdr:row>106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158750</xdr:colOff>
      <xdr:row>17</xdr:row>
      <xdr:rowOff>146050</xdr:rowOff>
    </xdr:from>
    <xdr:to>
      <xdr:col>21</xdr:col>
      <xdr:colOff>647700</xdr:colOff>
      <xdr:row>35</xdr:row>
      <xdr:rowOff>139700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opLeftCell="A74" workbookViewId="0">
      <selection activeCell="I95" sqref="I95"/>
    </sheetView>
  </sheetViews>
  <sheetFormatPr baseColWidth="10" defaultRowHeight="16" x14ac:dyDescent="0.2"/>
  <cols>
    <col min="4" max="4" width="19.83203125" bestFit="1" customWidth="1"/>
  </cols>
  <sheetData>
    <row r="1" spans="1:9" x14ac:dyDescent="0.2">
      <c r="A1" s="2" t="s">
        <v>1</v>
      </c>
      <c r="B1" s="2" t="s">
        <v>0</v>
      </c>
      <c r="F1" s="3" t="s">
        <v>6</v>
      </c>
      <c r="G1" s="3" t="s">
        <v>3</v>
      </c>
      <c r="H1" s="5" t="s">
        <v>6</v>
      </c>
      <c r="I1" s="5" t="s">
        <v>7</v>
      </c>
    </row>
    <row r="2" spans="1:9" x14ac:dyDescent="0.2">
      <c r="A2">
        <v>8.8699999999999992</v>
      </c>
      <c r="B2">
        <v>60</v>
      </c>
    </row>
    <row r="3" spans="1:9" x14ac:dyDescent="0.2">
      <c r="A3">
        <v>6.46</v>
      </c>
      <c r="B3">
        <v>57</v>
      </c>
      <c r="F3" t="s">
        <v>4</v>
      </c>
      <c r="G3" t="s">
        <v>5</v>
      </c>
      <c r="H3" t="s">
        <v>4</v>
      </c>
      <c r="I3" t="s">
        <v>5</v>
      </c>
    </row>
    <row r="4" spans="1:9" x14ac:dyDescent="0.2">
      <c r="A4">
        <v>6.09</v>
      </c>
      <c r="B4">
        <v>58</v>
      </c>
      <c r="F4">
        <f>1*A2+41</f>
        <v>49.87</v>
      </c>
      <c r="G4">
        <f>(B2-F4)*(B2-F4)</f>
        <v>102.61690000000006</v>
      </c>
      <c r="H4">
        <f>2*A2+41</f>
        <v>58.739999999999995</v>
      </c>
      <c r="I4">
        <f>(B2-H4)*(B2-H4)</f>
        <v>1.587600000000013</v>
      </c>
    </row>
    <row r="5" spans="1:9" x14ac:dyDescent="0.2">
      <c r="A5">
        <v>5.26</v>
      </c>
      <c r="B5">
        <v>50</v>
      </c>
      <c r="D5" s="2" t="s">
        <v>2</v>
      </c>
      <c r="F5">
        <f t="shared" ref="F5:F68" si="0">1*A3+41</f>
        <v>47.46</v>
      </c>
      <c r="G5">
        <f t="shared" ref="G5:G68" si="1">(B3-F5)*(B3-F5)</f>
        <v>91.011599999999987</v>
      </c>
      <c r="H5">
        <f t="shared" ref="H5:H68" si="2">2*A3+41</f>
        <v>53.92</v>
      </c>
      <c r="I5">
        <f t="shared" ref="I5:I68" si="3">(B3-H5)*(B3-H5)</f>
        <v>9.4863999999999891</v>
      </c>
    </row>
    <row r="6" spans="1:9" x14ac:dyDescent="0.2">
      <c r="A6">
        <v>4.7699999999999996</v>
      </c>
      <c r="B6">
        <v>53</v>
      </c>
      <c r="D6" s="1">
        <f>CORREL(B2:B91,A2:A91)</f>
        <v>0.9662958137508515</v>
      </c>
      <c r="F6">
        <f t="shared" si="0"/>
        <v>47.09</v>
      </c>
      <c r="G6">
        <f t="shared" si="1"/>
        <v>119.02809999999992</v>
      </c>
      <c r="H6">
        <f t="shared" si="2"/>
        <v>53.18</v>
      </c>
      <c r="I6">
        <f t="shared" si="3"/>
        <v>23.232400000000002</v>
      </c>
    </row>
    <row r="7" spans="1:9" x14ac:dyDescent="0.2">
      <c r="A7">
        <v>4.4400000000000004</v>
      </c>
      <c r="B7">
        <v>49</v>
      </c>
      <c r="F7">
        <f t="shared" si="0"/>
        <v>46.26</v>
      </c>
      <c r="G7">
        <f t="shared" si="1"/>
        <v>13.987600000000015</v>
      </c>
      <c r="H7">
        <f t="shared" si="2"/>
        <v>51.519999999999996</v>
      </c>
      <c r="I7">
        <f t="shared" si="3"/>
        <v>2.310399999999988</v>
      </c>
    </row>
    <row r="8" spans="1:9" x14ac:dyDescent="0.2">
      <c r="A8">
        <v>4.2</v>
      </c>
      <c r="B8">
        <v>53</v>
      </c>
      <c r="F8">
        <f t="shared" si="0"/>
        <v>45.769999999999996</v>
      </c>
      <c r="G8">
        <f t="shared" si="1"/>
        <v>52.272900000000057</v>
      </c>
      <c r="H8">
        <f t="shared" si="2"/>
        <v>50.54</v>
      </c>
      <c r="I8">
        <f t="shared" si="3"/>
        <v>6.0516000000000041</v>
      </c>
    </row>
    <row r="9" spans="1:9" x14ac:dyDescent="0.2">
      <c r="A9">
        <v>3.95</v>
      </c>
      <c r="B9">
        <v>54</v>
      </c>
      <c r="F9">
        <f t="shared" si="0"/>
        <v>45.44</v>
      </c>
      <c r="G9">
        <f t="shared" si="1"/>
        <v>12.673600000000016</v>
      </c>
      <c r="H9">
        <f t="shared" si="2"/>
        <v>49.88</v>
      </c>
      <c r="I9">
        <f t="shared" si="3"/>
        <v>0.77440000000000453</v>
      </c>
    </row>
    <row r="10" spans="1:9" x14ac:dyDescent="0.2">
      <c r="A10">
        <v>3.33</v>
      </c>
      <c r="B10">
        <v>48</v>
      </c>
      <c r="F10">
        <f t="shared" si="0"/>
        <v>45.2</v>
      </c>
      <c r="G10">
        <f t="shared" si="1"/>
        <v>60.839999999999954</v>
      </c>
      <c r="H10">
        <f t="shared" si="2"/>
        <v>49.4</v>
      </c>
      <c r="I10">
        <f t="shared" si="3"/>
        <v>12.96000000000001</v>
      </c>
    </row>
    <row r="11" spans="1:9" x14ac:dyDescent="0.2">
      <c r="A11">
        <v>3.4</v>
      </c>
      <c r="B11">
        <v>49</v>
      </c>
      <c r="F11">
        <f t="shared" si="0"/>
        <v>44.95</v>
      </c>
      <c r="G11">
        <f t="shared" si="1"/>
        <v>81.902499999999947</v>
      </c>
      <c r="H11">
        <f t="shared" si="2"/>
        <v>48.9</v>
      </c>
      <c r="I11">
        <f t="shared" si="3"/>
        <v>26.010000000000016</v>
      </c>
    </row>
    <row r="12" spans="1:9" x14ac:dyDescent="0.2">
      <c r="A12">
        <v>2.7</v>
      </c>
      <c r="B12">
        <v>51</v>
      </c>
      <c r="F12">
        <f t="shared" si="0"/>
        <v>44.33</v>
      </c>
      <c r="G12">
        <f t="shared" si="1"/>
        <v>13.468900000000012</v>
      </c>
      <c r="H12">
        <f t="shared" si="2"/>
        <v>47.66</v>
      </c>
      <c r="I12">
        <f t="shared" si="3"/>
        <v>0.11560000000000233</v>
      </c>
    </row>
    <row r="13" spans="1:9" x14ac:dyDescent="0.2">
      <c r="A13">
        <v>1.68</v>
      </c>
      <c r="B13">
        <v>48</v>
      </c>
      <c r="F13">
        <f t="shared" si="0"/>
        <v>44.4</v>
      </c>
      <c r="G13">
        <f t="shared" si="1"/>
        <v>21.160000000000014</v>
      </c>
      <c r="H13">
        <f t="shared" si="2"/>
        <v>47.8</v>
      </c>
      <c r="I13">
        <f t="shared" si="3"/>
        <v>1.4400000000000068</v>
      </c>
    </row>
    <row r="14" spans="1:9" x14ac:dyDescent="0.2">
      <c r="A14">
        <v>0.85</v>
      </c>
      <c r="B14">
        <v>48</v>
      </c>
      <c r="F14">
        <f t="shared" si="0"/>
        <v>43.7</v>
      </c>
      <c r="G14">
        <f t="shared" si="1"/>
        <v>53.289999999999957</v>
      </c>
      <c r="H14">
        <f t="shared" si="2"/>
        <v>46.4</v>
      </c>
      <c r="I14">
        <f t="shared" si="3"/>
        <v>21.160000000000014</v>
      </c>
    </row>
    <row r="15" spans="1:9" x14ac:dyDescent="0.2">
      <c r="A15">
        <v>0.71</v>
      </c>
      <c r="B15">
        <v>42</v>
      </c>
      <c r="F15">
        <f t="shared" si="0"/>
        <v>42.68</v>
      </c>
      <c r="G15">
        <f t="shared" si="1"/>
        <v>28.302400000000002</v>
      </c>
      <c r="H15">
        <f t="shared" si="2"/>
        <v>44.36</v>
      </c>
      <c r="I15">
        <f t="shared" si="3"/>
        <v>13.249600000000004</v>
      </c>
    </row>
    <row r="16" spans="1:9" x14ac:dyDescent="0.2">
      <c r="A16">
        <v>-7.0000000000000007E-2</v>
      </c>
      <c r="B16">
        <v>42</v>
      </c>
      <c r="F16">
        <f t="shared" si="0"/>
        <v>41.85</v>
      </c>
      <c r="G16">
        <f t="shared" si="1"/>
        <v>37.822499999999984</v>
      </c>
      <c r="H16">
        <f t="shared" si="2"/>
        <v>42.7</v>
      </c>
      <c r="I16">
        <f t="shared" si="3"/>
        <v>28.089999999999971</v>
      </c>
    </row>
    <row r="17" spans="1:9" x14ac:dyDescent="0.2">
      <c r="A17">
        <v>-0.24</v>
      </c>
      <c r="B17">
        <v>41</v>
      </c>
      <c r="F17">
        <f t="shared" si="0"/>
        <v>41.71</v>
      </c>
      <c r="G17">
        <f t="shared" si="1"/>
        <v>8.4099999999999508E-2</v>
      </c>
      <c r="H17">
        <f t="shared" si="2"/>
        <v>42.42</v>
      </c>
      <c r="I17">
        <f t="shared" si="3"/>
        <v>0.17640000000000144</v>
      </c>
    </row>
    <row r="18" spans="1:9" x14ac:dyDescent="0.2">
      <c r="A18">
        <v>-0.23</v>
      </c>
      <c r="B18">
        <v>39</v>
      </c>
      <c r="F18">
        <f t="shared" si="0"/>
        <v>40.93</v>
      </c>
      <c r="G18">
        <f t="shared" si="1"/>
        <v>1.1449000000000007</v>
      </c>
      <c r="H18">
        <f t="shared" si="2"/>
        <v>40.86</v>
      </c>
      <c r="I18">
        <f t="shared" si="3"/>
        <v>1.2996000000000012</v>
      </c>
    </row>
    <row r="19" spans="1:9" x14ac:dyDescent="0.2">
      <c r="A19">
        <v>-1.1200000000000001</v>
      </c>
      <c r="B19">
        <v>39</v>
      </c>
      <c r="F19">
        <f t="shared" si="0"/>
        <v>40.76</v>
      </c>
      <c r="G19">
        <f t="shared" si="1"/>
        <v>5.7600000000000956E-2</v>
      </c>
      <c r="H19">
        <f t="shared" si="2"/>
        <v>40.520000000000003</v>
      </c>
      <c r="I19">
        <f t="shared" si="3"/>
        <v>0.230399999999997</v>
      </c>
    </row>
    <row r="20" spans="1:9" x14ac:dyDescent="0.2">
      <c r="A20">
        <v>-1.1000000000000001</v>
      </c>
      <c r="B20">
        <v>39</v>
      </c>
      <c r="F20">
        <f t="shared" si="0"/>
        <v>40.770000000000003</v>
      </c>
      <c r="G20">
        <f t="shared" si="1"/>
        <v>3.1329000000000109</v>
      </c>
      <c r="H20">
        <f t="shared" si="2"/>
        <v>40.54</v>
      </c>
      <c r="I20">
        <f t="shared" si="3"/>
        <v>2.3715999999999973</v>
      </c>
    </row>
    <row r="21" spans="1:9" x14ac:dyDescent="0.2">
      <c r="A21">
        <v>-1.33</v>
      </c>
      <c r="B21">
        <v>33</v>
      </c>
      <c r="F21">
        <f t="shared" si="0"/>
        <v>39.880000000000003</v>
      </c>
      <c r="G21">
        <f t="shared" si="1"/>
        <v>0.77440000000000453</v>
      </c>
      <c r="H21">
        <f t="shared" si="2"/>
        <v>38.76</v>
      </c>
      <c r="I21">
        <f t="shared" si="3"/>
        <v>5.7600000000000956E-2</v>
      </c>
    </row>
    <row r="22" spans="1:9" x14ac:dyDescent="0.2">
      <c r="A22">
        <v>-1.28</v>
      </c>
      <c r="B22">
        <v>33</v>
      </c>
      <c r="F22">
        <f t="shared" si="0"/>
        <v>39.9</v>
      </c>
      <c r="G22">
        <f t="shared" si="1"/>
        <v>0.80999999999999739</v>
      </c>
      <c r="H22">
        <f t="shared" si="2"/>
        <v>38.799999999999997</v>
      </c>
      <c r="I22">
        <f t="shared" si="3"/>
        <v>4.0000000000001139E-2</v>
      </c>
    </row>
    <row r="23" spans="1:9" x14ac:dyDescent="0.2">
      <c r="A23">
        <v>-1.5</v>
      </c>
      <c r="B23">
        <v>36</v>
      </c>
      <c r="F23">
        <f t="shared" si="0"/>
        <v>39.67</v>
      </c>
      <c r="G23">
        <f t="shared" si="1"/>
        <v>44.488900000000022</v>
      </c>
      <c r="H23">
        <f t="shared" si="2"/>
        <v>38.340000000000003</v>
      </c>
      <c r="I23">
        <f t="shared" si="3"/>
        <v>28.515600000000035</v>
      </c>
    </row>
    <row r="24" spans="1:9" x14ac:dyDescent="0.2">
      <c r="A24">
        <v>-1.72</v>
      </c>
      <c r="B24">
        <v>37</v>
      </c>
      <c r="F24">
        <f t="shared" si="0"/>
        <v>39.72</v>
      </c>
      <c r="G24">
        <f t="shared" si="1"/>
        <v>45.158399999999986</v>
      </c>
      <c r="H24">
        <f t="shared" si="2"/>
        <v>38.44</v>
      </c>
      <c r="I24">
        <f t="shared" si="3"/>
        <v>29.593599999999974</v>
      </c>
    </row>
    <row r="25" spans="1:9" x14ac:dyDescent="0.2">
      <c r="A25">
        <v>-2.6</v>
      </c>
      <c r="B25">
        <v>33</v>
      </c>
      <c r="F25">
        <f t="shared" si="0"/>
        <v>39.5</v>
      </c>
      <c r="G25">
        <f t="shared" si="1"/>
        <v>12.25</v>
      </c>
      <c r="H25">
        <f t="shared" si="2"/>
        <v>38</v>
      </c>
      <c r="I25">
        <f t="shared" si="3"/>
        <v>4</v>
      </c>
    </row>
    <row r="26" spans="1:9" x14ac:dyDescent="0.2">
      <c r="A26">
        <v>-2.9</v>
      </c>
      <c r="B26">
        <v>32</v>
      </c>
      <c r="F26">
        <f t="shared" si="0"/>
        <v>39.28</v>
      </c>
      <c r="G26">
        <f t="shared" si="1"/>
        <v>5.1984000000000048</v>
      </c>
      <c r="H26">
        <f t="shared" si="2"/>
        <v>37.56</v>
      </c>
      <c r="I26">
        <f t="shared" si="3"/>
        <v>0.31360000000000254</v>
      </c>
    </row>
    <row r="27" spans="1:9" x14ac:dyDescent="0.2">
      <c r="A27">
        <v>-6.02</v>
      </c>
      <c r="B27">
        <v>29</v>
      </c>
      <c r="F27">
        <f t="shared" si="0"/>
        <v>38.4</v>
      </c>
      <c r="G27">
        <f t="shared" si="1"/>
        <v>29.159999999999986</v>
      </c>
      <c r="H27">
        <f t="shared" si="2"/>
        <v>35.799999999999997</v>
      </c>
      <c r="I27">
        <f t="shared" si="3"/>
        <v>7.8399999999999839</v>
      </c>
    </row>
    <row r="28" spans="1:9" x14ac:dyDescent="0.2">
      <c r="A28">
        <v>-8.41</v>
      </c>
      <c r="B28">
        <v>22</v>
      </c>
      <c r="F28">
        <f t="shared" si="0"/>
        <v>38.1</v>
      </c>
      <c r="G28">
        <f t="shared" si="1"/>
        <v>37.210000000000015</v>
      </c>
      <c r="H28">
        <f t="shared" si="2"/>
        <v>35.200000000000003</v>
      </c>
      <c r="I28">
        <f t="shared" si="3"/>
        <v>10.240000000000018</v>
      </c>
    </row>
    <row r="29" spans="1:9" x14ac:dyDescent="0.2">
      <c r="A29">
        <v>-9.2100000000000009</v>
      </c>
      <c r="B29">
        <v>17</v>
      </c>
      <c r="F29">
        <f t="shared" si="0"/>
        <v>34.980000000000004</v>
      </c>
      <c r="G29">
        <f t="shared" si="1"/>
        <v>35.760400000000047</v>
      </c>
      <c r="H29">
        <f t="shared" si="2"/>
        <v>28.96</v>
      </c>
      <c r="I29">
        <f t="shared" si="3"/>
        <v>1.5999999999999318E-3</v>
      </c>
    </row>
    <row r="30" spans="1:9" x14ac:dyDescent="0.2">
      <c r="A30">
        <v>-9.34</v>
      </c>
      <c r="B30">
        <v>19</v>
      </c>
      <c r="F30">
        <f t="shared" si="0"/>
        <v>32.590000000000003</v>
      </c>
      <c r="G30">
        <f t="shared" si="1"/>
        <v>112.14810000000007</v>
      </c>
      <c r="H30">
        <f t="shared" si="2"/>
        <v>24.18</v>
      </c>
      <c r="I30">
        <f t="shared" si="3"/>
        <v>4.7523999999999988</v>
      </c>
    </row>
    <row r="31" spans="1:9" x14ac:dyDescent="0.2">
      <c r="A31">
        <v>-9.61</v>
      </c>
      <c r="B31">
        <v>19</v>
      </c>
      <c r="F31">
        <f t="shared" si="0"/>
        <v>31.79</v>
      </c>
      <c r="G31">
        <f t="shared" si="1"/>
        <v>218.74409999999997</v>
      </c>
      <c r="H31">
        <f t="shared" si="2"/>
        <v>22.58</v>
      </c>
      <c r="I31">
        <f t="shared" si="3"/>
        <v>31.136399999999981</v>
      </c>
    </row>
    <row r="32" spans="1:9" x14ac:dyDescent="0.2">
      <c r="A32">
        <v>8.48</v>
      </c>
      <c r="B32">
        <v>65</v>
      </c>
      <c r="F32">
        <f t="shared" si="0"/>
        <v>31.66</v>
      </c>
      <c r="G32">
        <f t="shared" si="1"/>
        <v>160.2756</v>
      </c>
      <c r="H32">
        <f t="shared" si="2"/>
        <v>22.32</v>
      </c>
      <c r="I32">
        <f t="shared" si="3"/>
        <v>11.022400000000001</v>
      </c>
    </row>
    <row r="33" spans="1:9" x14ac:dyDescent="0.2">
      <c r="A33">
        <v>7.78</v>
      </c>
      <c r="B33">
        <v>59</v>
      </c>
      <c r="F33">
        <f t="shared" si="0"/>
        <v>31.39</v>
      </c>
      <c r="G33">
        <f t="shared" si="1"/>
        <v>153.5121</v>
      </c>
      <c r="H33">
        <f t="shared" si="2"/>
        <v>21.78</v>
      </c>
      <c r="I33">
        <f t="shared" si="3"/>
        <v>7.7284000000000059</v>
      </c>
    </row>
    <row r="34" spans="1:9" x14ac:dyDescent="0.2">
      <c r="A34">
        <v>5.98</v>
      </c>
      <c r="B34">
        <v>58</v>
      </c>
      <c r="F34">
        <f t="shared" si="0"/>
        <v>49.480000000000004</v>
      </c>
      <c r="G34">
        <f t="shared" si="1"/>
        <v>240.87039999999988</v>
      </c>
      <c r="H34">
        <f t="shared" si="2"/>
        <v>57.96</v>
      </c>
      <c r="I34">
        <f t="shared" si="3"/>
        <v>49.561599999999991</v>
      </c>
    </row>
    <row r="35" spans="1:9" x14ac:dyDescent="0.2">
      <c r="A35">
        <v>4.3</v>
      </c>
      <c r="B35">
        <v>48</v>
      </c>
      <c r="F35">
        <f t="shared" si="0"/>
        <v>48.78</v>
      </c>
      <c r="G35">
        <f t="shared" si="1"/>
        <v>104.44839999999998</v>
      </c>
      <c r="H35">
        <f t="shared" si="2"/>
        <v>56.56</v>
      </c>
      <c r="I35">
        <f t="shared" si="3"/>
        <v>5.9535999999999891</v>
      </c>
    </row>
    <row r="36" spans="1:9" x14ac:dyDescent="0.2">
      <c r="A36">
        <v>4.5</v>
      </c>
      <c r="B36">
        <v>52</v>
      </c>
      <c r="F36">
        <f t="shared" si="0"/>
        <v>46.980000000000004</v>
      </c>
      <c r="G36">
        <f t="shared" si="1"/>
        <v>121.44039999999991</v>
      </c>
      <c r="H36">
        <f t="shared" si="2"/>
        <v>52.96</v>
      </c>
      <c r="I36">
        <f t="shared" si="3"/>
        <v>25.401599999999991</v>
      </c>
    </row>
    <row r="37" spans="1:9" x14ac:dyDescent="0.2">
      <c r="A37">
        <v>3.59</v>
      </c>
      <c r="B37">
        <v>55</v>
      </c>
      <c r="F37">
        <f t="shared" si="0"/>
        <v>45.3</v>
      </c>
      <c r="G37">
        <f t="shared" si="1"/>
        <v>7.2900000000000151</v>
      </c>
      <c r="H37">
        <f t="shared" si="2"/>
        <v>49.6</v>
      </c>
      <c r="I37">
        <f t="shared" si="3"/>
        <v>2.5600000000000045</v>
      </c>
    </row>
    <row r="38" spans="1:9" x14ac:dyDescent="0.2">
      <c r="A38">
        <v>3.41</v>
      </c>
      <c r="B38">
        <v>48</v>
      </c>
      <c r="F38">
        <f t="shared" si="0"/>
        <v>45.5</v>
      </c>
      <c r="G38">
        <f t="shared" si="1"/>
        <v>42.25</v>
      </c>
      <c r="H38">
        <f t="shared" si="2"/>
        <v>50</v>
      </c>
      <c r="I38">
        <f t="shared" si="3"/>
        <v>4</v>
      </c>
    </row>
    <row r="39" spans="1:9" x14ac:dyDescent="0.2">
      <c r="A39">
        <v>2.89</v>
      </c>
      <c r="B39">
        <v>47</v>
      </c>
      <c r="F39">
        <f t="shared" si="0"/>
        <v>44.59</v>
      </c>
      <c r="G39">
        <f t="shared" si="1"/>
        <v>108.36809999999993</v>
      </c>
      <c r="H39">
        <f t="shared" si="2"/>
        <v>48.18</v>
      </c>
      <c r="I39">
        <f t="shared" si="3"/>
        <v>46.512400000000007</v>
      </c>
    </row>
    <row r="40" spans="1:9" x14ac:dyDescent="0.2">
      <c r="A40">
        <v>2.6</v>
      </c>
      <c r="B40">
        <v>49</v>
      </c>
      <c r="F40">
        <f t="shared" si="0"/>
        <v>44.41</v>
      </c>
      <c r="G40">
        <f t="shared" si="1"/>
        <v>12.888100000000025</v>
      </c>
      <c r="H40">
        <f t="shared" si="2"/>
        <v>47.82</v>
      </c>
      <c r="I40">
        <f t="shared" si="3"/>
        <v>3.2399999999999901E-2</v>
      </c>
    </row>
    <row r="41" spans="1:9" x14ac:dyDescent="0.2">
      <c r="A41">
        <v>2.23</v>
      </c>
      <c r="B41">
        <v>47</v>
      </c>
      <c r="F41">
        <f t="shared" si="0"/>
        <v>43.89</v>
      </c>
      <c r="G41">
        <f t="shared" si="1"/>
        <v>9.6720999999999968</v>
      </c>
      <c r="H41">
        <f t="shared" si="2"/>
        <v>46.78</v>
      </c>
      <c r="I41">
        <f t="shared" si="3"/>
        <v>4.8399999999999499E-2</v>
      </c>
    </row>
    <row r="42" spans="1:9" x14ac:dyDescent="0.2">
      <c r="A42">
        <v>1.48</v>
      </c>
      <c r="B42">
        <v>46</v>
      </c>
      <c r="F42">
        <f t="shared" si="0"/>
        <v>43.6</v>
      </c>
      <c r="G42">
        <f t="shared" si="1"/>
        <v>29.159999999999986</v>
      </c>
      <c r="H42">
        <f t="shared" si="2"/>
        <v>46.2</v>
      </c>
      <c r="I42">
        <f t="shared" si="3"/>
        <v>7.8399999999999839</v>
      </c>
    </row>
    <row r="43" spans="1:9" x14ac:dyDescent="0.2">
      <c r="A43">
        <v>1.38</v>
      </c>
      <c r="B43">
        <v>48</v>
      </c>
      <c r="F43">
        <f t="shared" si="0"/>
        <v>43.23</v>
      </c>
      <c r="G43">
        <f t="shared" si="1"/>
        <v>14.212900000000024</v>
      </c>
      <c r="H43">
        <f t="shared" si="2"/>
        <v>45.46</v>
      </c>
      <c r="I43">
        <f t="shared" si="3"/>
        <v>2.3715999999999973</v>
      </c>
    </row>
    <row r="44" spans="1:9" x14ac:dyDescent="0.2">
      <c r="A44">
        <v>1.3</v>
      </c>
      <c r="B44">
        <v>48</v>
      </c>
      <c r="F44">
        <f t="shared" si="0"/>
        <v>42.48</v>
      </c>
      <c r="G44">
        <f t="shared" si="1"/>
        <v>12.390400000000023</v>
      </c>
      <c r="H44">
        <f t="shared" si="2"/>
        <v>43.96</v>
      </c>
      <c r="I44">
        <f t="shared" si="3"/>
        <v>4.1615999999999964</v>
      </c>
    </row>
    <row r="45" spans="1:9" x14ac:dyDescent="0.2">
      <c r="A45">
        <v>0.94</v>
      </c>
      <c r="B45">
        <v>50</v>
      </c>
      <c r="F45">
        <f t="shared" si="0"/>
        <v>42.38</v>
      </c>
      <c r="G45">
        <f t="shared" si="1"/>
        <v>31.58439999999997</v>
      </c>
      <c r="H45">
        <f t="shared" si="2"/>
        <v>43.76</v>
      </c>
      <c r="I45">
        <f t="shared" si="3"/>
        <v>17.977600000000017</v>
      </c>
    </row>
    <row r="46" spans="1:9" x14ac:dyDescent="0.2">
      <c r="A46">
        <v>0.59</v>
      </c>
      <c r="B46">
        <v>43</v>
      </c>
      <c r="F46">
        <f t="shared" si="0"/>
        <v>42.3</v>
      </c>
      <c r="G46">
        <f t="shared" si="1"/>
        <v>32.49000000000003</v>
      </c>
      <c r="H46">
        <f t="shared" si="2"/>
        <v>43.6</v>
      </c>
      <c r="I46">
        <f t="shared" si="3"/>
        <v>19.359999999999989</v>
      </c>
    </row>
    <row r="47" spans="1:9" x14ac:dyDescent="0.2">
      <c r="A47">
        <v>0.48</v>
      </c>
      <c r="B47">
        <v>44</v>
      </c>
      <c r="F47">
        <f t="shared" si="0"/>
        <v>41.94</v>
      </c>
      <c r="G47">
        <f t="shared" si="1"/>
        <v>64.963600000000042</v>
      </c>
      <c r="H47">
        <f t="shared" si="2"/>
        <v>42.88</v>
      </c>
      <c r="I47">
        <f t="shared" si="3"/>
        <v>50.694399999999966</v>
      </c>
    </row>
    <row r="48" spans="1:9" x14ac:dyDescent="0.2">
      <c r="A48">
        <v>0.26</v>
      </c>
      <c r="B48">
        <v>36</v>
      </c>
      <c r="F48">
        <f t="shared" si="0"/>
        <v>41.59</v>
      </c>
      <c r="G48">
        <f t="shared" si="1"/>
        <v>1.9880999999999904</v>
      </c>
      <c r="H48">
        <f t="shared" si="2"/>
        <v>42.18</v>
      </c>
      <c r="I48">
        <f t="shared" si="3"/>
        <v>0.67240000000000044</v>
      </c>
    </row>
    <row r="49" spans="1:9" x14ac:dyDescent="0.2">
      <c r="A49">
        <v>0.04</v>
      </c>
      <c r="B49">
        <v>42</v>
      </c>
      <c r="F49">
        <f t="shared" si="0"/>
        <v>41.48</v>
      </c>
      <c r="G49">
        <f t="shared" si="1"/>
        <v>6.3504000000000156</v>
      </c>
      <c r="H49">
        <f t="shared" si="2"/>
        <v>41.96</v>
      </c>
      <c r="I49">
        <f t="shared" si="3"/>
        <v>4.1615999999999964</v>
      </c>
    </row>
    <row r="50" spans="1:9" x14ac:dyDescent="0.2">
      <c r="A50">
        <v>-0.15</v>
      </c>
      <c r="B50">
        <v>39</v>
      </c>
      <c r="F50">
        <f t="shared" si="0"/>
        <v>41.26</v>
      </c>
      <c r="G50">
        <f t="shared" si="1"/>
        <v>27.667599999999979</v>
      </c>
      <c r="H50">
        <f t="shared" si="2"/>
        <v>41.52</v>
      </c>
      <c r="I50">
        <f t="shared" si="3"/>
        <v>30.470400000000033</v>
      </c>
    </row>
    <row r="51" spans="1:9" x14ac:dyDescent="0.2">
      <c r="A51">
        <v>-0.3</v>
      </c>
      <c r="B51">
        <v>44</v>
      </c>
      <c r="F51">
        <f t="shared" si="0"/>
        <v>41.04</v>
      </c>
      <c r="G51">
        <f t="shared" si="1"/>
        <v>0.92160000000000164</v>
      </c>
      <c r="H51">
        <f t="shared" si="2"/>
        <v>41.08</v>
      </c>
      <c r="I51">
        <f t="shared" si="3"/>
        <v>0.84640000000000315</v>
      </c>
    </row>
    <row r="52" spans="1:9" x14ac:dyDescent="0.2">
      <c r="A52">
        <v>-1.55</v>
      </c>
      <c r="B52">
        <v>35</v>
      </c>
      <c r="F52">
        <f t="shared" si="0"/>
        <v>40.85</v>
      </c>
      <c r="G52">
        <f t="shared" si="1"/>
        <v>3.4225000000000052</v>
      </c>
      <c r="H52">
        <f t="shared" si="2"/>
        <v>40.700000000000003</v>
      </c>
      <c r="I52">
        <f t="shared" si="3"/>
        <v>2.8900000000000095</v>
      </c>
    </row>
    <row r="53" spans="1:9" x14ac:dyDescent="0.2">
      <c r="A53">
        <v>-3.04</v>
      </c>
      <c r="B53">
        <v>24</v>
      </c>
      <c r="F53">
        <f t="shared" si="0"/>
        <v>40.700000000000003</v>
      </c>
      <c r="G53">
        <f t="shared" si="1"/>
        <v>10.889999999999981</v>
      </c>
      <c r="H53">
        <f t="shared" si="2"/>
        <v>40.4</v>
      </c>
      <c r="I53">
        <f t="shared" si="3"/>
        <v>12.96000000000001</v>
      </c>
    </row>
    <row r="54" spans="1:9" x14ac:dyDescent="0.2">
      <c r="A54">
        <v>-3.56</v>
      </c>
      <c r="B54">
        <v>29</v>
      </c>
      <c r="F54">
        <f t="shared" si="0"/>
        <v>39.450000000000003</v>
      </c>
      <c r="G54">
        <f t="shared" si="1"/>
        <v>19.802500000000027</v>
      </c>
      <c r="H54">
        <f t="shared" si="2"/>
        <v>37.9</v>
      </c>
      <c r="I54">
        <f t="shared" si="3"/>
        <v>8.4099999999999913</v>
      </c>
    </row>
    <row r="55" spans="1:9" x14ac:dyDescent="0.2">
      <c r="A55">
        <v>-3.74</v>
      </c>
      <c r="B55">
        <v>28</v>
      </c>
      <c r="F55">
        <f t="shared" si="0"/>
        <v>37.96</v>
      </c>
      <c r="G55">
        <f t="shared" si="1"/>
        <v>194.88160000000002</v>
      </c>
      <c r="H55">
        <f t="shared" si="2"/>
        <v>34.92</v>
      </c>
      <c r="I55">
        <f t="shared" si="3"/>
        <v>119.24640000000004</v>
      </c>
    </row>
    <row r="56" spans="1:9" x14ac:dyDescent="0.2">
      <c r="A56">
        <v>-4.82</v>
      </c>
      <c r="B56">
        <v>25</v>
      </c>
      <c r="F56">
        <f t="shared" si="0"/>
        <v>37.44</v>
      </c>
      <c r="G56">
        <f t="shared" si="1"/>
        <v>71.233599999999967</v>
      </c>
      <c r="H56">
        <f t="shared" si="2"/>
        <v>33.880000000000003</v>
      </c>
      <c r="I56">
        <f t="shared" si="3"/>
        <v>23.814400000000024</v>
      </c>
    </row>
    <row r="57" spans="1:9" x14ac:dyDescent="0.2">
      <c r="A57">
        <v>-5.45</v>
      </c>
      <c r="B57">
        <v>24</v>
      </c>
      <c r="F57">
        <f t="shared" si="0"/>
        <v>37.26</v>
      </c>
      <c r="G57">
        <f t="shared" si="1"/>
        <v>85.747599999999963</v>
      </c>
      <c r="H57">
        <f t="shared" si="2"/>
        <v>33.519999999999996</v>
      </c>
      <c r="I57">
        <f t="shared" si="3"/>
        <v>30.470399999999955</v>
      </c>
    </row>
    <row r="58" spans="1:9" x14ac:dyDescent="0.2">
      <c r="A58">
        <v>-6.21</v>
      </c>
      <c r="B58">
        <v>22</v>
      </c>
      <c r="F58">
        <f t="shared" si="0"/>
        <v>36.18</v>
      </c>
      <c r="G58">
        <f t="shared" si="1"/>
        <v>124.99239999999999</v>
      </c>
      <c r="H58">
        <f t="shared" si="2"/>
        <v>31.36</v>
      </c>
      <c r="I58">
        <f t="shared" si="3"/>
        <v>40.44959999999999</v>
      </c>
    </row>
    <row r="59" spans="1:9" x14ac:dyDescent="0.2">
      <c r="A59">
        <v>-7.04</v>
      </c>
      <c r="B59">
        <v>27</v>
      </c>
      <c r="F59">
        <f t="shared" si="0"/>
        <v>35.549999999999997</v>
      </c>
      <c r="G59">
        <f t="shared" si="1"/>
        <v>133.40249999999995</v>
      </c>
      <c r="H59">
        <f t="shared" si="2"/>
        <v>30.1</v>
      </c>
      <c r="I59">
        <f t="shared" si="3"/>
        <v>37.210000000000015</v>
      </c>
    </row>
    <row r="60" spans="1:9" x14ac:dyDescent="0.2">
      <c r="A60">
        <v>-6.99</v>
      </c>
      <c r="B60">
        <v>27</v>
      </c>
      <c r="F60">
        <f t="shared" si="0"/>
        <v>34.79</v>
      </c>
      <c r="G60">
        <f t="shared" si="1"/>
        <v>163.58409999999998</v>
      </c>
      <c r="H60">
        <f t="shared" si="2"/>
        <v>28.58</v>
      </c>
      <c r="I60">
        <f t="shared" si="3"/>
        <v>43.296399999999977</v>
      </c>
    </row>
    <row r="61" spans="1:9" x14ac:dyDescent="0.2">
      <c r="A61">
        <v>-9.3699999999999992</v>
      </c>
      <c r="B61">
        <v>21</v>
      </c>
      <c r="F61">
        <f t="shared" si="0"/>
        <v>33.96</v>
      </c>
      <c r="G61">
        <f t="shared" si="1"/>
        <v>48.441600000000015</v>
      </c>
      <c r="H61">
        <f t="shared" si="2"/>
        <v>26.92</v>
      </c>
      <c r="I61">
        <f t="shared" si="3"/>
        <v>6.3999999999997271E-3</v>
      </c>
    </row>
    <row r="62" spans="1:9" x14ac:dyDescent="0.2">
      <c r="A62">
        <v>11.63</v>
      </c>
      <c r="B62">
        <v>67</v>
      </c>
      <c r="F62">
        <f t="shared" si="0"/>
        <v>34.01</v>
      </c>
      <c r="G62">
        <f t="shared" si="1"/>
        <v>49.140099999999975</v>
      </c>
      <c r="H62">
        <f t="shared" si="2"/>
        <v>27.02</v>
      </c>
      <c r="I62">
        <f t="shared" si="3"/>
        <v>3.9999999999998294E-4</v>
      </c>
    </row>
    <row r="63" spans="1:9" x14ac:dyDescent="0.2">
      <c r="A63">
        <v>7.2</v>
      </c>
      <c r="B63">
        <v>61</v>
      </c>
      <c r="F63">
        <f t="shared" si="0"/>
        <v>31.630000000000003</v>
      </c>
      <c r="G63">
        <f t="shared" si="1"/>
        <v>112.99690000000005</v>
      </c>
      <c r="H63">
        <f t="shared" si="2"/>
        <v>22.26</v>
      </c>
      <c r="I63">
        <f t="shared" si="3"/>
        <v>1.5876000000000039</v>
      </c>
    </row>
    <row r="64" spans="1:9" x14ac:dyDescent="0.2">
      <c r="A64">
        <v>5.77</v>
      </c>
      <c r="B64">
        <v>55</v>
      </c>
      <c r="F64">
        <f t="shared" si="0"/>
        <v>52.63</v>
      </c>
      <c r="G64">
        <f t="shared" si="1"/>
        <v>206.49689999999993</v>
      </c>
      <c r="H64">
        <f t="shared" si="2"/>
        <v>64.260000000000005</v>
      </c>
      <c r="I64">
        <f t="shared" si="3"/>
        <v>7.5075999999999716</v>
      </c>
    </row>
    <row r="65" spans="1:9" x14ac:dyDescent="0.2">
      <c r="A65">
        <v>4.21</v>
      </c>
      <c r="B65">
        <v>51</v>
      </c>
      <c r="F65">
        <f t="shared" si="0"/>
        <v>48.2</v>
      </c>
      <c r="G65">
        <f t="shared" si="1"/>
        <v>163.83999999999992</v>
      </c>
      <c r="H65">
        <f t="shared" si="2"/>
        <v>55.4</v>
      </c>
      <c r="I65">
        <f t="shared" si="3"/>
        <v>31.360000000000017</v>
      </c>
    </row>
    <row r="66" spans="1:9" x14ac:dyDescent="0.2">
      <c r="A66">
        <v>4.29</v>
      </c>
      <c r="B66">
        <v>51</v>
      </c>
      <c r="F66">
        <f t="shared" si="0"/>
        <v>46.769999999999996</v>
      </c>
      <c r="G66">
        <f t="shared" si="1"/>
        <v>67.732900000000072</v>
      </c>
      <c r="H66">
        <f t="shared" si="2"/>
        <v>52.54</v>
      </c>
      <c r="I66">
        <f t="shared" si="3"/>
        <v>6.0516000000000041</v>
      </c>
    </row>
    <row r="67" spans="1:9" x14ac:dyDescent="0.2">
      <c r="A67">
        <v>3.94</v>
      </c>
      <c r="B67">
        <v>51</v>
      </c>
      <c r="F67">
        <f t="shared" si="0"/>
        <v>45.21</v>
      </c>
      <c r="G67">
        <f t="shared" si="1"/>
        <v>33.52409999999999</v>
      </c>
      <c r="H67">
        <f t="shared" si="2"/>
        <v>49.42</v>
      </c>
      <c r="I67">
        <f t="shared" si="3"/>
        <v>2.4963999999999946</v>
      </c>
    </row>
    <row r="68" spans="1:9" x14ac:dyDescent="0.2">
      <c r="A68">
        <v>3.18</v>
      </c>
      <c r="B68">
        <v>51</v>
      </c>
      <c r="F68">
        <f t="shared" si="0"/>
        <v>45.29</v>
      </c>
      <c r="G68">
        <f t="shared" si="1"/>
        <v>32.60410000000001</v>
      </c>
      <c r="H68">
        <f t="shared" si="2"/>
        <v>49.58</v>
      </c>
      <c r="I68">
        <f t="shared" si="3"/>
        <v>2.0164000000000049</v>
      </c>
    </row>
    <row r="69" spans="1:9" x14ac:dyDescent="0.2">
      <c r="A69">
        <v>2.63</v>
      </c>
      <c r="B69">
        <v>53</v>
      </c>
      <c r="F69">
        <f t="shared" ref="F69:F93" si="4">1*A67+41</f>
        <v>44.94</v>
      </c>
      <c r="G69">
        <f t="shared" ref="G69:G93" si="5">(B67-F69)*(B67-F69)</f>
        <v>36.723600000000026</v>
      </c>
      <c r="H69">
        <f t="shared" ref="H69:H93" si="6">2*A67+41</f>
        <v>48.88</v>
      </c>
      <c r="I69">
        <f t="shared" ref="I69:I93" si="7">(B67-H69)*(B67-H69)</f>
        <v>4.4943999999999891</v>
      </c>
    </row>
    <row r="70" spans="1:9" x14ac:dyDescent="0.2">
      <c r="A70">
        <v>1.8</v>
      </c>
      <c r="B70">
        <v>49</v>
      </c>
      <c r="F70">
        <f t="shared" si="4"/>
        <v>44.18</v>
      </c>
      <c r="G70">
        <f t="shared" si="5"/>
        <v>46.512400000000007</v>
      </c>
      <c r="H70">
        <f t="shared" si="6"/>
        <v>47.36</v>
      </c>
      <c r="I70">
        <f t="shared" si="7"/>
        <v>13.249600000000004</v>
      </c>
    </row>
    <row r="71" spans="1:9" x14ac:dyDescent="0.2">
      <c r="A71">
        <v>1.06</v>
      </c>
      <c r="B71">
        <v>41</v>
      </c>
      <c r="F71">
        <f t="shared" si="4"/>
        <v>43.63</v>
      </c>
      <c r="G71">
        <f t="shared" si="5"/>
        <v>87.796899999999951</v>
      </c>
      <c r="H71">
        <f t="shared" si="6"/>
        <v>46.26</v>
      </c>
      <c r="I71">
        <f t="shared" si="7"/>
        <v>45.427600000000027</v>
      </c>
    </row>
    <row r="72" spans="1:9" x14ac:dyDescent="0.2">
      <c r="A72">
        <v>0.76</v>
      </c>
      <c r="B72">
        <v>47</v>
      </c>
      <c r="F72">
        <f t="shared" si="4"/>
        <v>42.8</v>
      </c>
      <c r="G72">
        <f t="shared" si="5"/>
        <v>38.440000000000033</v>
      </c>
      <c r="H72">
        <f t="shared" si="6"/>
        <v>44.6</v>
      </c>
      <c r="I72">
        <f t="shared" si="7"/>
        <v>19.359999999999989</v>
      </c>
    </row>
    <row r="73" spans="1:9" x14ac:dyDescent="0.2">
      <c r="A73">
        <v>0.49</v>
      </c>
      <c r="B73">
        <v>43</v>
      </c>
      <c r="F73">
        <f t="shared" si="4"/>
        <v>42.06</v>
      </c>
      <c r="G73">
        <f t="shared" si="5"/>
        <v>1.1236000000000048</v>
      </c>
      <c r="H73">
        <f t="shared" si="6"/>
        <v>43.12</v>
      </c>
      <c r="I73">
        <f t="shared" si="7"/>
        <v>4.4943999999999891</v>
      </c>
    </row>
    <row r="74" spans="1:9" x14ac:dyDescent="0.2">
      <c r="A74">
        <v>0.51</v>
      </c>
      <c r="B74">
        <v>40</v>
      </c>
      <c r="F74">
        <f t="shared" si="4"/>
        <v>41.76</v>
      </c>
      <c r="G74">
        <f t="shared" si="5"/>
        <v>27.457600000000021</v>
      </c>
      <c r="H74">
        <f t="shared" si="6"/>
        <v>42.52</v>
      </c>
      <c r="I74">
        <f t="shared" si="7"/>
        <v>20.070399999999971</v>
      </c>
    </row>
    <row r="75" spans="1:9" x14ac:dyDescent="0.2">
      <c r="A75">
        <v>0.43</v>
      </c>
      <c r="B75">
        <v>41</v>
      </c>
      <c r="F75">
        <f t="shared" si="4"/>
        <v>41.49</v>
      </c>
      <c r="G75">
        <f t="shared" si="5"/>
        <v>2.2800999999999938</v>
      </c>
      <c r="H75">
        <f t="shared" si="6"/>
        <v>41.98</v>
      </c>
      <c r="I75">
        <f t="shared" si="7"/>
        <v>1.0404000000000064</v>
      </c>
    </row>
    <row r="76" spans="1:9" x14ac:dyDescent="0.2">
      <c r="A76">
        <v>0.2</v>
      </c>
      <c r="B76">
        <v>36</v>
      </c>
      <c r="F76">
        <f t="shared" si="4"/>
        <v>41.51</v>
      </c>
      <c r="G76">
        <f t="shared" si="5"/>
        <v>2.2800999999999938</v>
      </c>
      <c r="H76">
        <f t="shared" si="6"/>
        <v>42.02</v>
      </c>
      <c r="I76">
        <f t="shared" si="7"/>
        <v>4.0804000000000125</v>
      </c>
    </row>
    <row r="77" spans="1:9" x14ac:dyDescent="0.2">
      <c r="A77">
        <v>-0.22</v>
      </c>
      <c r="B77">
        <v>42</v>
      </c>
      <c r="F77">
        <f t="shared" si="4"/>
        <v>41.43</v>
      </c>
      <c r="G77">
        <f t="shared" si="5"/>
        <v>0.18489999999999976</v>
      </c>
      <c r="H77">
        <f t="shared" si="6"/>
        <v>41.86</v>
      </c>
      <c r="I77">
        <f t="shared" si="7"/>
        <v>0.73959999999999904</v>
      </c>
    </row>
    <row r="78" spans="1:9" x14ac:dyDescent="0.2">
      <c r="A78">
        <v>-0.18</v>
      </c>
      <c r="B78">
        <v>42</v>
      </c>
      <c r="F78">
        <f t="shared" si="4"/>
        <v>41.2</v>
      </c>
      <c r="G78">
        <f t="shared" si="5"/>
        <v>27.040000000000031</v>
      </c>
      <c r="H78">
        <f t="shared" si="6"/>
        <v>41.4</v>
      </c>
      <c r="I78">
        <f t="shared" si="7"/>
        <v>29.159999999999986</v>
      </c>
    </row>
    <row r="79" spans="1:9" x14ac:dyDescent="0.2">
      <c r="A79">
        <v>-0.52</v>
      </c>
      <c r="B79">
        <v>41</v>
      </c>
      <c r="F79">
        <f t="shared" si="4"/>
        <v>40.78</v>
      </c>
      <c r="G79">
        <f t="shared" si="5"/>
        <v>1.4883999999999973</v>
      </c>
      <c r="H79">
        <f t="shared" si="6"/>
        <v>40.56</v>
      </c>
      <c r="I79">
        <f t="shared" si="7"/>
        <v>2.0735999999999937</v>
      </c>
    </row>
    <row r="80" spans="1:9" x14ac:dyDescent="0.2">
      <c r="A80">
        <v>-0.85</v>
      </c>
      <c r="B80">
        <v>43</v>
      </c>
      <c r="F80">
        <f t="shared" si="4"/>
        <v>40.82</v>
      </c>
      <c r="G80">
        <f t="shared" si="5"/>
        <v>1.3923999999999994</v>
      </c>
      <c r="H80">
        <f t="shared" si="6"/>
        <v>40.64</v>
      </c>
      <c r="I80">
        <f t="shared" si="7"/>
        <v>1.8495999999999984</v>
      </c>
    </row>
    <row r="81" spans="1:9" x14ac:dyDescent="0.2">
      <c r="A81">
        <v>-1.1200000000000001</v>
      </c>
      <c r="B81">
        <v>37</v>
      </c>
      <c r="F81">
        <f t="shared" si="4"/>
        <v>40.479999999999997</v>
      </c>
      <c r="G81">
        <f t="shared" si="5"/>
        <v>0.27040000000000325</v>
      </c>
      <c r="H81">
        <f t="shared" si="6"/>
        <v>39.96</v>
      </c>
      <c r="I81">
        <f t="shared" si="7"/>
        <v>1.0815999999999981</v>
      </c>
    </row>
    <row r="82" spans="1:9" x14ac:dyDescent="0.2">
      <c r="A82">
        <v>-1.1100000000000001</v>
      </c>
      <c r="B82">
        <v>31</v>
      </c>
      <c r="F82">
        <f t="shared" si="4"/>
        <v>40.15</v>
      </c>
      <c r="G82">
        <f t="shared" si="5"/>
        <v>8.1225000000000076</v>
      </c>
      <c r="H82">
        <f t="shared" si="6"/>
        <v>39.299999999999997</v>
      </c>
      <c r="I82">
        <f t="shared" si="7"/>
        <v>13.690000000000021</v>
      </c>
    </row>
    <row r="83" spans="1:9" x14ac:dyDescent="0.2">
      <c r="A83">
        <v>-2.1</v>
      </c>
      <c r="B83">
        <v>34</v>
      </c>
      <c r="F83">
        <f t="shared" si="4"/>
        <v>39.880000000000003</v>
      </c>
      <c r="G83">
        <f t="shared" si="5"/>
        <v>8.2944000000000155</v>
      </c>
      <c r="H83">
        <f t="shared" si="6"/>
        <v>38.76</v>
      </c>
      <c r="I83">
        <f t="shared" si="7"/>
        <v>3.0975999999999928</v>
      </c>
    </row>
    <row r="84" spans="1:9" x14ac:dyDescent="0.2">
      <c r="A84">
        <v>-2.93</v>
      </c>
      <c r="B84">
        <v>33</v>
      </c>
      <c r="F84">
        <f t="shared" si="4"/>
        <v>39.89</v>
      </c>
      <c r="G84">
        <f t="shared" si="5"/>
        <v>79.032100000000014</v>
      </c>
      <c r="H84">
        <f t="shared" si="6"/>
        <v>38.78</v>
      </c>
      <c r="I84">
        <f t="shared" si="7"/>
        <v>60.528400000000019</v>
      </c>
    </row>
    <row r="85" spans="1:9" x14ac:dyDescent="0.2">
      <c r="A85">
        <v>-3.67</v>
      </c>
      <c r="B85">
        <v>31</v>
      </c>
      <c r="F85">
        <f t="shared" si="4"/>
        <v>38.9</v>
      </c>
      <c r="G85">
        <f t="shared" si="5"/>
        <v>24.009999999999987</v>
      </c>
      <c r="H85">
        <f t="shared" si="6"/>
        <v>36.799999999999997</v>
      </c>
      <c r="I85">
        <f t="shared" si="7"/>
        <v>7.8399999999999839</v>
      </c>
    </row>
    <row r="86" spans="1:9" x14ac:dyDescent="0.2">
      <c r="A86">
        <v>-3.88</v>
      </c>
      <c r="B86">
        <v>32</v>
      </c>
      <c r="F86">
        <f t="shared" si="4"/>
        <v>38.07</v>
      </c>
      <c r="G86">
        <f t="shared" si="5"/>
        <v>25.704900000000002</v>
      </c>
      <c r="H86">
        <f t="shared" si="6"/>
        <v>35.14</v>
      </c>
      <c r="I86">
        <f t="shared" si="7"/>
        <v>4.5796000000000028</v>
      </c>
    </row>
    <row r="87" spans="1:9" x14ac:dyDescent="0.2">
      <c r="A87">
        <v>-5.63</v>
      </c>
      <c r="B87">
        <v>24</v>
      </c>
      <c r="F87">
        <f t="shared" si="4"/>
        <v>37.33</v>
      </c>
      <c r="G87">
        <f t="shared" si="5"/>
        <v>40.068899999999978</v>
      </c>
      <c r="H87">
        <f t="shared" si="6"/>
        <v>33.659999999999997</v>
      </c>
      <c r="I87">
        <f t="shared" si="7"/>
        <v>7.0755999999999819</v>
      </c>
    </row>
    <row r="88" spans="1:9" x14ac:dyDescent="0.2">
      <c r="A88">
        <v>-5.7</v>
      </c>
      <c r="B88">
        <v>28</v>
      </c>
      <c r="F88">
        <f t="shared" si="4"/>
        <v>37.119999999999997</v>
      </c>
      <c r="G88">
        <f t="shared" si="5"/>
        <v>26.214399999999973</v>
      </c>
      <c r="H88">
        <f t="shared" si="6"/>
        <v>33.24</v>
      </c>
      <c r="I88">
        <f t="shared" si="7"/>
        <v>1.537600000000005</v>
      </c>
    </row>
    <row r="89" spans="1:9" x14ac:dyDescent="0.2">
      <c r="A89">
        <v>-6.73</v>
      </c>
      <c r="B89">
        <v>20</v>
      </c>
      <c r="F89">
        <f t="shared" si="4"/>
        <v>35.369999999999997</v>
      </c>
      <c r="G89">
        <f t="shared" si="5"/>
        <v>129.27689999999996</v>
      </c>
      <c r="H89">
        <f t="shared" si="6"/>
        <v>29.740000000000002</v>
      </c>
      <c r="I89">
        <f t="shared" si="7"/>
        <v>32.947600000000023</v>
      </c>
    </row>
    <row r="90" spans="1:9" x14ac:dyDescent="0.2">
      <c r="A90">
        <v>-6.57</v>
      </c>
      <c r="B90">
        <v>29</v>
      </c>
      <c r="F90">
        <f t="shared" si="4"/>
        <v>35.299999999999997</v>
      </c>
      <c r="G90">
        <f t="shared" si="5"/>
        <v>53.289999999999957</v>
      </c>
      <c r="H90">
        <f t="shared" si="6"/>
        <v>29.6</v>
      </c>
      <c r="I90">
        <f t="shared" si="7"/>
        <v>2.5600000000000045</v>
      </c>
    </row>
    <row r="91" spans="1:9" x14ac:dyDescent="0.2">
      <c r="A91">
        <v>-6.88</v>
      </c>
      <c r="B91">
        <v>26</v>
      </c>
      <c r="F91">
        <f t="shared" si="4"/>
        <v>34.269999999999996</v>
      </c>
      <c r="G91">
        <f t="shared" si="5"/>
        <v>203.63289999999989</v>
      </c>
      <c r="H91">
        <f t="shared" si="6"/>
        <v>27.54</v>
      </c>
      <c r="I91">
        <f t="shared" si="7"/>
        <v>56.851599999999991</v>
      </c>
    </row>
    <row r="92" spans="1:9" x14ac:dyDescent="0.2">
      <c r="F92">
        <f t="shared" si="4"/>
        <v>34.43</v>
      </c>
      <c r="G92">
        <f t="shared" si="5"/>
        <v>29.484899999999996</v>
      </c>
      <c r="H92">
        <f t="shared" si="6"/>
        <v>27.86</v>
      </c>
      <c r="I92">
        <f t="shared" si="7"/>
        <v>1.2996000000000012</v>
      </c>
    </row>
    <row r="93" spans="1:9" x14ac:dyDescent="0.2">
      <c r="F93">
        <f t="shared" si="4"/>
        <v>34.119999999999997</v>
      </c>
      <c r="G93">
        <f t="shared" si="5"/>
        <v>65.934399999999954</v>
      </c>
      <c r="H93">
        <f t="shared" si="6"/>
        <v>27.240000000000002</v>
      </c>
      <c r="I93">
        <f t="shared" si="7"/>
        <v>1.537600000000005</v>
      </c>
    </row>
    <row r="94" spans="1:9" x14ac:dyDescent="0.2">
      <c r="F94" t="s">
        <v>10</v>
      </c>
      <c r="G94" s="2">
        <f>(AVERAGE(G4:G93))</f>
        <v>54.511483333333345</v>
      </c>
      <c r="H94" t="s">
        <v>10</v>
      </c>
      <c r="I94" s="2">
        <f>(AVERAGE(I4:I93))</f>
        <v>14.098377777777781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workbookViewId="0">
      <selection activeCell="L15" sqref="L15"/>
    </sheetView>
  </sheetViews>
  <sheetFormatPr baseColWidth="10" defaultRowHeight="16" x14ac:dyDescent="0.2"/>
  <sheetData>
    <row r="1" spans="1:9" x14ac:dyDescent="0.2">
      <c r="A1" s="2" t="s">
        <v>1</v>
      </c>
      <c r="B1" s="2" t="s">
        <v>0</v>
      </c>
    </row>
    <row r="2" spans="1:9" x14ac:dyDescent="0.2">
      <c r="A2">
        <v>8.8699999999999992</v>
      </c>
      <c r="B2">
        <v>60</v>
      </c>
      <c r="H2" s="2" t="s">
        <v>11</v>
      </c>
      <c r="I2" s="2" t="s">
        <v>10</v>
      </c>
    </row>
    <row r="3" spans="1:9" x14ac:dyDescent="0.2">
      <c r="A3">
        <v>6.46</v>
      </c>
      <c r="B3">
        <v>57</v>
      </c>
      <c r="H3">
        <f>(B2-($E$4+(A2*$E$5)))*(B2-($E$4+(A2*$E$5)))</f>
        <v>10.423524060804521</v>
      </c>
      <c r="I3">
        <f>AVERAGE(H3:H92)</f>
        <v>8.9526649245679604</v>
      </c>
    </row>
    <row r="4" spans="1:9" x14ac:dyDescent="0.2">
      <c r="A4">
        <v>6.09</v>
      </c>
      <c r="B4">
        <v>58</v>
      </c>
      <c r="D4" t="s">
        <v>8</v>
      </c>
      <c r="E4" s="6">
        <v>40.998590684583441</v>
      </c>
      <c r="H4">
        <f t="shared" ref="H4:H67" si="0">(B3-($E$4+(A3*$E$5)))*(B3-($E$4+(A3*$E$5)))</f>
        <v>3.5576062787418768E-2</v>
      </c>
    </row>
    <row r="5" spans="1:9" x14ac:dyDescent="0.2">
      <c r="A5">
        <v>5.26</v>
      </c>
      <c r="B5">
        <v>50</v>
      </c>
      <c r="D5" t="s">
        <v>9</v>
      </c>
      <c r="E5" s="6">
        <v>2.5061958968892522</v>
      </c>
      <c r="H5">
        <f t="shared" si="0"/>
        <v>3.0229952878691346</v>
      </c>
    </row>
    <row r="6" spans="1:9" x14ac:dyDescent="0.2">
      <c r="A6">
        <v>4.7699999999999996</v>
      </c>
      <c r="B6">
        <v>53</v>
      </c>
      <c r="H6">
        <f t="shared" si="0"/>
        <v>17.482275409569215</v>
      </c>
    </row>
    <row r="7" spans="1:9" x14ac:dyDescent="0.2">
      <c r="A7">
        <v>4.4400000000000004</v>
      </c>
      <c r="B7">
        <v>49</v>
      </c>
      <c r="H7">
        <f t="shared" si="0"/>
        <v>2.195380459662269E-3</v>
      </c>
    </row>
    <row r="8" spans="1:9" x14ac:dyDescent="0.2">
      <c r="A8">
        <v>4.2</v>
      </c>
      <c r="B8">
        <v>53</v>
      </c>
      <c r="H8">
        <f t="shared" si="0"/>
        <v>9.7725041283503487</v>
      </c>
    </row>
    <row r="9" spans="1:9" x14ac:dyDescent="0.2">
      <c r="A9">
        <v>3.95</v>
      </c>
      <c r="B9">
        <v>54</v>
      </c>
      <c r="H9">
        <f t="shared" si="0"/>
        <v>2.1767654674407475</v>
      </c>
    </row>
    <row r="10" spans="1:9" x14ac:dyDescent="0.2">
      <c r="A10">
        <v>3.33</v>
      </c>
      <c r="B10">
        <v>48</v>
      </c>
      <c r="H10">
        <f t="shared" si="0"/>
        <v>9.6220039870130059</v>
      </c>
    </row>
    <row r="11" spans="1:9" x14ac:dyDescent="0.2">
      <c r="A11">
        <v>3.4</v>
      </c>
      <c r="B11">
        <v>49</v>
      </c>
      <c r="H11">
        <f t="shared" si="0"/>
        <v>1.8069355307903259</v>
      </c>
    </row>
    <row r="12" spans="1:9" x14ac:dyDescent="0.2">
      <c r="A12">
        <v>2.7</v>
      </c>
      <c r="B12">
        <v>51</v>
      </c>
      <c r="H12">
        <f t="shared" si="0"/>
        <v>0.27004312119871898</v>
      </c>
    </row>
    <row r="13" spans="1:9" x14ac:dyDescent="0.2">
      <c r="A13">
        <v>1.68</v>
      </c>
      <c r="B13">
        <v>48</v>
      </c>
      <c r="H13">
        <f t="shared" si="0"/>
        <v>10.463157250134916</v>
      </c>
    </row>
    <row r="14" spans="1:9" x14ac:dyDescent="0.2">
      <c r="A14">
        <v>0.85</v>
      </c>
      <c r="B14">
        <v>48</v>
      </c>
      <c r="H14">
        <f t="shared" si="0"/>
        <v>7.7896821646431187</v>
      </c>
    </row>
    <row r="15" spans="1:9" x14ac:dyDescent="0.2">
      <c r="A15">
        <v>0.71</v>
      </c>
      <c r="B15">
        <v>42</v>
      </c>
      <c r="H15">
        <f t="shared" si="0"/>
        <v>23.728032207809981</v>
      </c>
    </row>
    <row r="16" spans="1:9" x14ac:dyDescent="0.2">
      <c r="A16">
        <v>-7.0000000000000007E-2</v>
      </c>
      <c r="B16">
        <v>42</v>
      </c>
      <c r="H16">
        <f t="shared" si="0"/>
        <v>0.60526808436383339</v>
      </c>
    </row>
    <row r="17" spans="1:8" x14ac:dyDescent="0.2">
      <c r="A17">
        <v>-0.24</v>
      </c>
      <c r="B17">
        <v>41</v>
      </c>
      <c r="H17">
        <f t="shared" si="0"/>
        <v>1.3849595130201457</v>
      </c>
    </row>
    <row r="18" spans="1:8" x14ac:dyDescent="0.2">
      <c r="A18">
        <v>-0.23</v>
      </c>
      <c r="B18">
        <v>39</v>
      </c>
      <c r="H18">
        <f t="shared" si="0"/>
        <v>0.36348398553532341</v>
      </c>
    </row>
    <row r="19" spans="1:8" x14ac:dyDescent="0.2">
      <c r="A19">
        <v>-1.1200000000000001</v>
      </c>
      <c r="B19">
        <v>39</v>
      </c>
      <c r="H19">
        <f t="shared" si="0"/>
        <v>2.0225550743148419</v>
      </c>
    </row>
    <row r="20" spans="1:8" x14ac:dyDescent="0.2">
      <c r="A20">
        <v>-1.1000000000000001</v>
      </c>
      <c r="B20">
        <v>39</v>
      </c>
      <c r="H20">
        <f t="shared" si="0"/>
        <v>0.65342765301655137</v>
      </c>
    </row>
    <row r="21" spans="1:8" x14ac:dyDescent="0.2">
      <c r="A21">
        <v>-1.33</v>
      </c>
      <c r="B21">
        <v>33</v>
      </c>
      <c r="H21">
        <f t="shared" si="0"/>
        <v>0.5749048503599562</v>
      </c>
    </row>
    <row r="22" spans="1:8" x14ac:dyDescent="0.2">
      <c r="A22">
        <v>-1.28</v>
      </c>
      <c r="B22">
        <v>33</v>
      </c>
      <c r="H22">
        <f t="shared" si="0"/>
        <v>21.765491944853697</v>
      </c>
    </row>
    <row r="23" spans="1:8" x14ac:dyDescent="0.2">
      <c r="A23">
        <v>-1.5</v>
      </c>
      <c r="B23">
        <v>36</v>
      </c>
      <c r="H23">
        <f t="shared" si="0"/>
        <v>22.950422627810873</v>
      </c>
    </row>
    <row r="24" spans="1:8" x14ac:dyDescent="0.2">
      <c r="A24">
        <v>-1.72</v>
      </c>
      <c r="B24">
        <v>37</v>
      </c>
      <c r="H24">
        <f t="shared" si="0"/>
        <v>1.5358566557739541</v>
      </c>
    </row>
    <row r="25" spans="1:8" x14ac:dyDescent="0.2">
      <c r="A25">
        <v>-2.6</v>
      </c>
      <c r="B25">
        <v>33</v>
      </c>
      <c r="H25">
        <f t="shared" si="0"/>
        <v>9.7385349423362064E-2</v>
      </c>
    </row>
    <row r="26" spans="1:8" x14ac:dyDescent="0.2">
      <c r="A26">
        <v>-2.9</v>
      </c>
      <c r="B26">
        <v>32</v>
      </c>
      <c r="H26">
        <f t="shared" si="0"/>
        <v>2.1977509610183805</v>
      </c>
    </row>
    <row r="27" spans="1:8" x14ac:dyDescent="0.2">
      <c r="A27">
        <v>-6.02</v>
      </c>
      <c r="B27">
        <v>29</v>
      </c>
      <c r="H27">
        <f t="shared" si="0"/>
        <v>2.9950545268822841</v>
      </c>
    </row>
    <row r="28" spans="1:8" x14ac:dyDescent="0.2">
      <c r="A28">
        <v>-8.41</v>
      </c>
      <c r="B28">
        <v>22</v>
      </c>
      <c r="H28">
        <f t="shared" si="0"/>
        <v>9.5401209064593342</v>
      </c>
    </row>
    <row r="29" spans="1:8" x14ac:dyDescent="0.2">
      <c r="A29">
        <v>-9.2100000000000009</v>
      </c>
      <c r="B29">
        <v>17</v>
      </c>
      <c r="H29">
        <f t="shared" si="0"/>
        <v>4.3202321221992586</v>
      </c>
    </row>
    <row r="30" spans="1:8" x14ac:dyDescent="0.2">
      <c r="A30">
        <v>-9.34</v>
      </c>
      <c r="B30">
        <v>19</v>
      </c>
      <c r="H30">
        <f t="shared" si="0"/>
        <v>0.84002077797075336</v>
      </c>
    </row>
    <row r="31" spans="1:8" x14ac:dyDescent="0.2">
      <c r="A31">
        <v>-9.61</v>
      </c>
      <c r="B31">
        <v>19</v>
      </c>
      <c r="H31">
        <f t="shared" si="0"/>
        <v>1.9860672783133477</v>
      </c>
    </row>
    <row r="32" spans="1:8" x14ac:dyDescent="0.2">
      <c r="A32">
        <v>8.48</v>
      </c>
      <c r="B32">
        <v>65</v>
      </c>
      <c r="H32">
        <f t="shared" si="0"/>
        <v>4.3511952645420102</v>
      </c>
    </row>
    <row r="33" spans="1:8" x14ac:dyDescent="0.2">
      <c r="A33">
        <v>7.78</v>
      </c>
      <c r="B33">
        <v>59</v>
      </c>
      <c r="H33">
        <f t="shared" si="0"/>
        <v>7.5562758850517913</v>
      </c>
    </row>
    <row r="34" spans="1:8" x14ac:dyDescent="0.2">
      <c r="A34">
        <v>5.98</v>
      </c>
      <c r="B34">
        <v>58</v>
      </c>
      <c r="H34">
        <f t="shared" si="0"/>
        <v>2.2403945606936633</v>
      </c>
    </row>
    <row r="35" spans="1:8" x14ac:dyDescent="0.2">
      <c r="A35">
        <v>4.3</v>
      </c>
      <c r="B35">
        <v>48</v>
      </c>
      <c r="H35">
        <f t="shared" si="0"/>
        <v>4.0576375559899258</v>
      </c>
    </row>
    <row r="36" spans="1:8" x14ac:dyDescent="0.2">
      <c r="A36">
        <v>4.5</v>
      </c>
      <c r="B36">
        <v>52</v>
      </c>
      <c r="H36">
        <f t="shared" si="0"/>
        <v>14.252384515422735</v>
      </c>
    </row>
    <row r="37" spans="1:8" x14ac:dyDescent="0.2">
      <c r="A37">
        <v>3.59</v>
      </c>
      <c r="B37">
        <v>55</v>
      </c>
      <c r="H37">
        <f t="shared" si="0"/>
        <v>7.6436888755243682E-2</v>
      </c>
    </row>
    <row r="38" spans="1:8" x14ac:dyDescent="0.2">
      <c r="A38">
        <v>3.41</v>
      </c>
      <c r="B38">
        <v>48</v>
      </c>
      <c r="H38">
        <f t="shared" si="0"/>
        <v>25.041677811777234</v>
      </c>
    </row>
    <row r="39" spans="1:8" x14ac:dyDescent="0.2">
      <c r="A39">
        <v>2.89</v>
      </c>
      <c r="B39">
        <v>47</v>
      </c>
      <c r="H39">
        <f t="shared" si="0"/>
        <v>2.386155840428839</v>
      </c>
    </row>
    <row r="40" spans="1:8" x14ac:dyDescent="0.2">
      <c r="A40">
        <v>2.6</v>
      </c>
      <c r="B40">
        <v>49</v>
      </c>
      <c r="H40">
        <f t="shared" si="0"/>
        <v>1.5413143704414245</v>
      </c>
    </row>
    <row r="41" spans="1:8" x14ac:dyDescent="0.2">
      <c r="A41">
        <v>2.23</v>
      </c>
      <c r="B41">
        <v>47</v>
      </c>
      <c r="H41">
        <f t="shared" si="0"/>
        <v>2.2061160409984799</v>
      </c>
    </row>
    <row r="42" spans="1:8" x14ac:dyDescent="0.2">
      <c r="A42">
        <v>1.48</v>
      </c>
      <c r="B42">
        <v>46</v>
      </c>
      <c r="H42">
        <f t="shared" si="0"/>
        <v>0.17023254246650094</v>
      </c>
    </row>
    <row r="43" spans="1:8" x14ac:dyDescent="0.2">
      <c r="A43">
        <v>1.38</v>
      </c>
      <c r="B43">
        <v>48</v>
      </c>
      <c r="H43">
        <f t="shared" si="0"/>
        <v>1.6698826359515173</v>
      </c>
    </row>
    <row r="44" spans="1:8" x14ac:dyDescent="0.2">
      <c r="A44">
        <v>1.3</v>
      </c>
      <c r="B44">
        <v>48</v>
      </c>
      <c r="H44">
        <f t="shared" si="0"/>
        <v>12.551849735936047</v>
      </c>
    </row>
    <row r="45" spans="1:8" x14ac:dyDescent="0.2">
      <c r="A45">
        <v>0.94</v>
      </c>
      <c r="B45">
        <v>50</v>
      </c>
      <c r="H45">
        <f t="shared" si="0"/>
        <v>14.012704031637753</v>
      </c>
    </row>
    <row r="46" spans="1:8" x14ac:dyDescent="0.2">
      <c r="A46">
        <v>0.59</v>
      </c>
      <c r="B46">
        <v>43</v>
      </c>
      <c r="H46">
        <f t="shared" si="0"/>
        <v>44.163802282834034</v>
      </c>
    </row>
    <row r="47" spans="1:8" x14ac:dyDescent="0.2">
      <c r="A47">
        <v>0.48</v>
      </c>
      <c r="B47">
        <v>44</v>
      </c>
      <c r="H47">
        <f t="shared" si="0"/>
        <v>0.27327146876532116</v>
      </c>
    </row>
    <row r="48" spans="1:8" x14ac:dyDescent="0.2">
      <c r="A48">
        <v>0.26</v>
      </c>
      <c r="B48">
        <v>36</v>
      </c>
      <c r="H48">
        <f t="shared" si="0"/>
        <v>3.2343694740082873</v>
      </c>
    </row>
    <row r="49" spans="1:8" x14ac:dyDescent="0.2">
      <c r="A49">
        <v>0.04</v>
      </c>
      <c r="B49">
        <v>42</v>
      </c>
      <c r="H49">
        <f t="shared" si="0"/>
        <v>31.924778321503254</v>
      </c>
    </row>
    <row r="50" spans="1:8" x14ac:dyDescent="0.2">
      <c r="A50">
        <v>-0.15</v>
      </c>
      <c r="B50">
        <v>39</v>
      </c>
      <c r="H50">
        <f t="shared" si="0"/>
        <v>0.81209201220850313</v>
      </c>
    </row>
    <row r="51" spans="1:8" x14ac:dyDescent="0.2">
      <c r="A51">
        <v>-0.3</v>
      </c>
      <c r="B51">
        <v>44</v>
      </c>
      <c r="H51">
        <f t="shared" si="0"/>
        <v>2.6330296946801344</v>
      </c>
    </row>
    <row r="52" spans="1:8" x14ac:dyDescent="0.2">
      <c r="A52">
        <v>-1.55</v>
      </c>
      <c r="B52">
        <v>35</v>
      </c>
      <c r="H52">
        <f t="shared" si="0"/>
        <v>14.087021314001225</v>
      </c>
    </row>
    <row r="53" spans="1:8" x14ac:dyDescent="0.2">
      <c r="A53">
        <v>-3.04</v>
      </c>
      <c r="B53">
        <v>24</v>
      </c>
      <c r="H53">
        <f t="shared" si="0"/>
        <v>4.4689412239126094</v>
      </c>
    </row>
    <row r="54" spans="1:8" x14ac:dyDescent="0.2">
      <c r="A54">
        <v>-3.56</v>
      </c>
      <c r="B54">
        <v>29</v>
      </c>
      <c r="H54">
        <f t="shared" si="0"/>
        <v>87.979806824780084</v>
      </c>
    </row>
    <row r="55" spans="1:8" x14ac:dyDescent="0.2">
      <c r="A55">
        <v>-3.74</v>
      </c>
      <c r="B55">
        <v>28</v>
      </c>
      <c r="H55">
        <f t="shared" si="0"/>
        <v>9.4650570946781851</v>
      </c>
    </row>
    <row r="56" spans="1:8" x14ac:dyDescent="0.2">
      <c r="A56">
        <v>-4.82</v>
      </c>
      <c r="B56">
        <v>25</v>
      </c>
      <c r="H56">
        <f t="shared" si="0"/>
        <v>13.143655893827138</v>
      </c>
    </row>
    <row r="57" spans="1:8" x14ac:dyDescent="0.2">
      <c r="A57">
        <v>-5.45</v>
      </c>
      <c r="B57">
        <v>24</v>
      </c>
      <c r="H57">
        <f t="shared" si="0"/>
        <v>15.356417080665704</v>
      </c>
    </row>
    <row r="58" spans="1:8" x14ac:dyDescent="0.2">
      <c r="A58">
        <v>-6.21</v>
      </c>
      <c r="B58">
        <v>22</v>
      </c>
      <c r="H58">
        <f t="shared" si="0"/>
        <v>11.154417982179801</v>
      </c>
    </row>
    <row r="59" spans="1:8" x14ac:dyDescent="0.2">
      <c r="A59">
        <v>-7.04</v>
      </c>
      <c r="B59">
        <v>27</v>
      </c>
      <c r="H59">
        <f t="shared" si="0"/>
        <v>11.800009325904776</v>
      </c>
    </row>
    <row r="60" spans="1:8" x14ac:dyDescent="0.2">
      <c r="A60">
        <v>-6.99</v>
      </c>
      <c r="B60">
        <v>27</v>
      </c>
      <c r="H60">
        <f t="shared" si="0"/>
        <v>13.286232251986402</v>
      </c>
    </row>
    <row r="61" spans="1:8" x14ac:dyDescent="0.2">
      <c r="A61">
        <v>-9.3699999999999992</v>
      </c>
      <c r="B61">
        <v>21</v>
      </c>
      <c r="H61">
        <f t="shared" si="0"/>
        <v>12.388419267260376</v>
      </c>
    </row>
    <row r="62" spans="1:8" x14ac:dyDescent="0.2">
      <c r="A62">
        <v>11.63</v>
      </c>
      <c r="B62">
        <v>67</v>
      </c>
      <c r="H62">
        <f t="shared" si="0"/>
        <v>12.141495425168795</v>
      </c>
    </row>
    <row r="63" spans="1:8" x14ac:dyDescent="0.2">
      <c r="A63">
        <v>7.2</v>
      </c>
      <c r="B63">
        <v>61</v>
      </c>
      <c r="H63">
        <f t="shared" si="0"/>
        <v>9.8951074135563299</v>
      </c>
    </row>
    <row r="64" spans="1:8" x14ac:dyDescent="0.2">
      <c r="A64">
        <v>5.77</v>
      </c>
      <c r="B64">
        <v>55</v>
      </c>
      <c r="H64">
        <f t="shared" si="0"/>
        <v>3.8290617699419536</v>
      </c>
    </row>
    <row r="65" spans="1:8" x14ac:dyDescent="0.2">
      <c r="A65">
        <v>4.21</v>
      </c>
      <c r="B65">
        <v>51</v>
      </c>
      <c r="H65">
        <f t="shared" si="0"/>
        <v>0.21099416313197622</v>
      </c>
    </row>
    <row r="66" spans="1:8" x14ac:dyDescent="0.2">
      <c r="A66">
        <v>4.29</v>
      </c>
      <c r="B66">
        <v>51</v>
      </c>
      <c r="H66">
        <f t="shared" si="0"/>
        <v>0.30214305689426052</v>
      </c>
    </row>
    <row r="67" spans="1:8" x14ac:dyDescent="0.2">
      <c r="A67">
        <v>3.94</v>
      </c>
      <c r="B67">
        <v>51</v>
      </c>
      <c r="H67">
        <f t="shared" si="0"/>
        <v>0.56275665262662966</v>
      </c>
    </row>
    <row r="68" spans="1:8" x14ac:dyDescent="0.2">
      <c r="A68">
        <v>3.18</v>
      </c>
      <c r="B68">
        <v>51</v>
      </c>
      <c r="H68">
        <f t="shared" ref="H68:H93" si="1">(B67-($E$4+(A67*$E$5)))*(B67-($E$4+(A67*$E$5)))</f>
        <v>1.6128360351259034E-2</v>
      </c>
    </row>
    <row r="69" spans="1:8" x14ac:dyDescent="0.2">
      <c r="A69">
        <v>2.63</v>
      </c>
      <c r="B69">
        <v>53</v>
      </c>
      <c r="H69">
        <f t="shared" si="1"/>
        <v>4.1278307467092086</v>
      </c>
    </row>
    <row r="70" spans="1:8" x14ac:dyDescent="0.2">
      <c r="A70">
        <v>1.8</v>
      </c>
      <c r="B70">
        <v>49</v>
      </c>
      <c r="H70">
        <f t="shared" si="1"/>
        <v>29.269334646408772</v>
      </c>
    </row>
    <row r="71" spans="1:8" x14ac:dyDescent="0.2">
      <c r="A71">
        <v>1.06</v>
      </c>
      <c r="B71">
        <v>41</v>
      </c>
      <c r="H71">
        <f t="shared" si="1"/>
        <v>12.181891838986456</v>
      </c>
    </row>
    <row r="72" spans="1:8" x14ac:dyDescent="0.2">
      <c r="A72">
        <v>0.76</v>
      </c>
      <c r="B72">
        <v>47</v>
      </c>
      <c r="H72">
        <f t="shared" si="1"/>
        <v>7.0498657854389677</v>
      </c>
    </row>
    <row r="73" spans="1:8" x14ac:dyDescent="0.2">
      <c r="A73">
        <v>0.49</v>
      </c>
      <c r="B73">
        <v>43</v>
      </c>
      <c r="H73">
        <f t="shared" si="1"/>
        <v>16.782954444139182</v>
      </c>
    </row>
    <row r="74" spans="1:8" x14ac:dyDescent="0.2">
      <c r="A74">
        <v>0.51</v>
      </c>
      <c r="B74">
        <v>40</v>
      </c>
      <c r="H74">
        <f t="shared" si="1"/>
        <v>0.598106301276772</v>
      </c>
    </row>
    <row r="75" spans="1:8" x14ac:dyDescent="0.2">
      <c r="A75">
        <v>0.43</v>
      </c>
      <c r="B75">
        <v>41</v>
      </c>
      <c r="H75">
        <f t="shared" si="1"/>
        <v>5.1835932581584983</v>
      </c>
    </row>
    <row r="76" spans="1:8" x14ac:dyDescent="0.2">
      <c r="A76">
        <v>0.2</v>
      </c>
      <c r="B76">
        <v>36</v>
      </c>
      <c r="H76">
        <f t="shared" si="1"/>
        <v>1.1583246533533278</v>
      </c>
    </row>
    <row r="77" spans="1:8" x14ac:dyDescent="0.2">
      <c r="A77">
        <v>-0.22</v>
      </c>
      <c r="B77">
        <v>42</v>
      </c>
      <c r="H77">
        <f t="shared" si="1"/>
        <v>30.248128532520443</v>
      </c>
    </row>
    <row r="78" spans="1:8" x14ac:dyDescent="0.2">
      <c r="A78">
        <v>-0.18</v>
      </c>
      <c r="B78">
        <v>42</v>
      </c>
      <c r="H78">
        <f t="shared" si="1"/>
        <v>2.4111021657421654</v>
      </c>
    </row>
    <row r="79" spans="1:8" x14ac:dyDescent="0.2">
      <c r="A79">
        <v>-0.52</v>
      </c>
      <c r="B79">
        <v>41</v>
      </c>
      <c r="H79">
        <f t="shared" si="1"/>
        <v>2.1098276463725179</v>
      </c>
    </row>
    <row r="80" spans="1:8" x14ac:dyDescent="0.2">
      <c r="A80">
        <v>-0.85</v>
      </c>
      <c r="B80">
        <v>43</v>
      </c>
      <c r="H80">
        <f t="shared" si="1"/>
        <v>1.7020625205221707</v>
      </c>
    </row>
    <row r="81" spans="1:8" x14ac:dyDescent="0.2">
      <c r="A81">
        <v>-1.1200000000000001</v>
      </c>
      <c r="B81">
        <v>37</v>
      </c>
      <c r="H81">
        <f t="shared" si="1"/>
        <v>17.070745145798963</v>
      </c>
    </row>
    <row r="82" spans="1:8" x14ac:dyDescent="0.2">
      <c r="A82">
        <v>-1.1100000000000001</v>
      </c>
      <c r="B82">
        <v>31</v>
      </c>
      <c r="H82">
        <f t="shared" si="1"/>
        <v>1.4200327732864524</v>
      </c>
    </row>
    <row r="83" spans="1:8" x14ac:dyDescent="0.2">
      <c r="A83">
        <v>-2.1</v>
      </c>
      <c r="B83">
        <v>34</v>
      </c>
      <c r="H83">
        <f t="shared" si="1"/>
        <v>52.080949974482863</v>
      </c>
    </row>
    <row r="84" spans="1:8" x14ac:dyDescent="0.2">
      <c r="A84">
        <v>-2.93</v>
      </c>
      <c r="B84">
        <v>33</v>
      </c>
      <c r="H84">
        <f t="shared" si="1"/>
        <v>3.0122355104623435</v>
      </c>
    </row>
    <row r="85" spans="1:8" x14ac:dyDescent="0.2">
      <c r="A85">
        <v>-3.67</v>
      </c>
      <c r="B85">
        <v>31</v>
      </c>
      <c r="H85">
        <f t="shared" si="1"/>
        <v>0.42959727648703339</v>
      </c>
    </row>
    <row r="86" spans="1:8" x14ac:dyDescent="0.2">
      <c r="A86">
        <v>-3.88</v>
      </c>
      <c r="B86">
        <v>32</v>
      </c>
      <c r="H86">
        <f t="shared" si="1"/>
        <v>0.6413635142659545</v>
      </c>
    </row>
    <row r="87" spans="1:8" x14ac:dyDescent="0.2">
      <c r="A87">
        <v>-5.63</v>
      </c>
      <c r="B87">
        <v>24</v>
      </c>
      <c r="H87">
        <f t="shared" si="1"/>
        <v>0.52627682520912011</v>
      </c>
    </row>
    <row r="88" spans="1:8" x14ac:dyDescent="0.2">
      <c r="A88">
        <v>-5.7</v>
      </c>
      <c r="B88">
        <v>28</v>
      </c>
      <c r="H88">
        <f t="shared" si="1"/>
        <v>8.3446326676797327</v>
      </c>
    </row>
    <row r="89" spans="1:8" x14ac:dyDescent="0.2">
      <c r="A89">
        <v>-6.73</v>
      </c>
      <c r="B89">
        <v>20</v>
      </c>
      <c r="H89">
        <f t="shared" si="1"/>
        <v>1.6556636129775864</v>
      </c>
    </row>
    <row r="90" spans="1:8" x14ac:dyDescent="0.2">
      <c r="A90">
        <v>-6.57</v>
      </c>
      <c r="B90">
        <v>29</v>
      </c>
      <c r="H90">
        <f t="shared" si="1"/>
        <v>17.072533966558733</v>
      </c>
    </row>
    <row r="91" spans="1:8" x14ac:dyDescent="0.2">
      <c r="A91">
        <v>-6.88</v>
      </c>
      <c r="B91">
        <v>26</v>
      </c>
      <c r="H91">
        <f t="shared" si="1"/>
        <v>19.955128555723075</v>
      </c>
    </row>
    <row r="92" spans="1:8" x14ac:dyDescent="0.2">
      <c r="H92">
        <f t="shared" si="1"/>
        <v>5.0357024434089626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0"/>
  <sheetViews>
    <sheetView workbookViewId="0">
      <selection activeCell="P4" sqref="P4"/>
    </sheetView>
  </sheetViews>
  <sheetFormatPr baseColWidth="10" defaultRowHeight="16" x14ac:dyDescent="0.2"/>
  <cols>
    <col min="10" max="10" width="13.1640625" bestFit="1" customWidth="1"/>
  </cols>
  <sheetData>
    <row r="1" spans="1:17" x14ac:dyDescent="0.2">
      <c r="A1" s="2" t="s">
        <v>12</v>
      </c>
      <c r="B1" s="2" t="s">
        <v>13</v>
      </c>
      <c r="C1" s="2" t="s">
        <v>14</v>
      </c>
      <c r="D1" s="2" t="s">
        <v>15</v>
      </c>
      <c r="E1" s="2" t="s">
        <v>16</v>
      </c>
      <c r="F1" s="2" t="s">
        <v>17</v>
      </c>
      <c r="G1" s="2" t="s">
        <v>18</v>
      </c>
      <c r="H1" s="2" t="s">
        <v>19</v>
      </c>
      <c r="I1" s="2" t="s">
        <v>0</v>
      </c>
      <c r="J1" s="2" t="s">
        <v>28</v>
      </c>
      <c r="K1" s="2"/>
    </row>
    <row r="2" spans="1:17" x14ac:dyDescent="0.2">
      <c r="A2">
        <v>0.52400000000000002</v>
      </c>
      <c r="B2">
        <v>13.5</v>
      </c>
      <c r="C2">
        <v>25.2</v>
      </c>
      <c r="D2">
        <v>0.27900000000000003</v>
      </c>
      <c r="E2">
        <v>0.47499999999999998</v>
      </c>
      <c r="F2">
        <v>12.6</v>
      </c>
      <c r="G2">
        <v>75.5</v>
      </c>
      <c r="H2">
        <v>0.223</v>
      </c>
      <c r="I2">
        <v>58</v>
      </c>
      <c r="J2">
        <f>POWER((I2-($Q$13+100*A2*$Q$5+B2*$Q$6+C2*$Q$7+100*D2*$Q$8+100*E2*$Q$9+F2*$Q$10+G2*$Q$11+100*H2*$Q$12)),2)</f>
        <v>10.476840974765757</v>
      </c>
      <c r="L2" s="2" t="s">
        <v>10</v>
      </c>
    </row>
    <row r="3" spans="1:17" x14ac:dyDescent="0.2">
      <c r="A3">
        <v>0.501</v>
      </c>
      <c r="B3">
        <v>13.5</v>
      </c>
      <c r="C3">
        <v>29.4</v>
      </c>
      <c r="D3">
        <v>0.22700000000000001</v>
      </c>
      <c r="E3">
        <v>0.46300000000000002</v>
      </c>
      <c r="F3">
        <v>13.6</v>
      </c>
      <c r="G3">
        <v>76.2</v>
      </c>
      <c r="H3">
        <v>0.222</v>
      </c>
      <c r="I3">
        <v>62</v>
      </c>
      <c r="J3">
        <f t="shared" ref="J3:J66" si="0">POWER((I3-($Q$13+100*A3*$Q$5+B3*$Q$6+C3*$Q$7+100*D3*$Q$8+100*E3*$Q$9+F3*$Q$10+G3*$Q$11+100*H3*$Q$12)),2)</f>
        <v>0.32804912180319201</v>
      </c>
      <c r="L3" s="7">
        <f>AVERAGE(J2:J150)</f>
        <v>9.8489551055256079</v>
      </c>
    </row>
    <row r="4" spans="1:17" x14ac:dyDescent="0.2">
      <c r="A4">
        <v>0.502</v>
      </c>
      <c r="B4">
        <v>12.3</v>
      </c>
      <c r="C4">
        <v>29.2</v>
      </c>
      <c r="D4">
        <v>0.22800000000000001</v>
      </c>
      <c r="E4">
        <v>0.47699999999999998</v>
      </c>
      <c r="F4">
        <v>12.8</v>
      </c>
      <c r="G4">
        <v>72.3</v>
      </c>
      <c r="H4">
        <v>0.18099999999999999</v>
      </c>
      <c r="I4">
        <v>57</v>
      </c>
      <c r="J4">
        <f t="shared" si="0"/>
        <v>6.5404869735705411</v>
      </c>
      <c r="P4" t="s">
        <v>20</v>
      </c>
    </row>
    <row r="5" spans="1:17" x14ac:dyDescent="0.2">
      <c r="A5">
        <v>0.52700000000000002</v>
      </c>
      <c r="B5">
        <v>12.8</v>
      </c>
      <c r="C5">
        <v>24.9</v>
      </c>
      <c r="D5">
        <v>0.22900000000000001</v>
      </c>
      <c r="E5">
        <v>0.49099999999999999</v>
      </c>
      <c r="F5">
        <v>12.6</v>
      </c>
      <c r="G5">
        <v>74.599999999999994</v>
      </c>
      <c r="H5">
        <v>0.19</v>
      </c>
      <c r="I5">
        <v>61</v>
      </c>
      <c r="J5">
        <f t="shared" si="0"/>
        <v>12.711176430741792</v>
      </c>
      <c r="P5" t="s">
        <v>21</v>
      </c>
      <c r="Q5" s="6">
        <v>3.7851019152008449</v>
      </c>
    </row>
    <row r="6" spans="1:17" x14ac:dyDescent="0.2">
      <c r="A6">
        <v>0.52100000000000002</v>
      </c>
      <c r="B6">
        <v>14.3</v>
      </c>
      <c r="C6">
        <v>26.1</v>
      </c>
      <c r="D6">
        <v>0.22700000000000001</v>
      </c>
      <c r="E6">
        <v>0.47499999999999998</v>
      </c>
      <c r="F6">
        <v>13.3</v>
      </c>
      <c r="G6">
        <v>76.900000000000006</v>
      </c>
      <c r="H6">
        <v>0.219</v>
      </c>
      <c r="I6">
        <v>52</v>
      </c>
      <c r="J6">
        <f t="shared" si="0"/>
        <v>30.863918249520481</v>
      </c>
      <c r="P6" t="s">
        <v>22</v>
      </c>
      <c r="Q6" s="6">
        <v>-4.0866153271215468</v>
      </c>
    </row>
    <row r="7" spans="1:17" x14ac:dyDescent="0.2">
      <c r="A7">
        <v>0.51900000000000002</v>
      </c>
      <c r="B7">
        <v>14.5</v>
      </c>
      <c r="C7">
        <v>21.1</v>
      </c>
      <c r="D7">
        <v>0.23499999999999999</v>
      </c>
      <c r="E7">
        <v>0.46899999999999997</v>
      </c>
      <c r="F7">
        <v>14.8</v>
      </c>
      <c r="G7">
        <v>74.7</v>
      </c>
      <c r="H7">
        <v>0.23499999999999999</v>
      </c>
      <c r="I7">
        <v>56</v>
      </c>
      <c r="J7">
        <f t="shared" si="0"/>
        <v>0.16746942442772791</v>
      </c>
      <c r="P7" t="s">
        <v>23</v>
      </c>
      <c r="Q7" s="6">
        <v>0.98554601706799616</v>
      </c>
    </row>
    <row r="8" spans="1:17" x14ac:dyDescent="0.2">
      <c r="A8">
        <v>0.52600000000000002</v>
      </c>
      <c r="B8">
        <v>13.1</v>
      </c>
      <c r="C8">
        <v>23.9</v>
      </c>
      <c r="D8">
        <v>0.28100000000000003</v>
      </c>
      <c r="E8">
        <v>0.5</v>
      </c>
      <c r="F8">
        <v>12.7</v>
      </c>
      <c r="G8">
        <v>75.400000000000006</v>
      </c>
      <c r="H8">
        <v>0.224</v>
      </c>
      <c r="I8">
        <v>50</v>
      </c>
      <c r="J8">
        <f t="shared" si="0"/>
        <v>7.3298335233902181</v>
      </c>
      <c r="P8" t="s">
        <v>15</v>
      </c>
      <c r="Q8" s="6">
        <v>0.6972167974449085</v>
      </c>
    </row>
    <row r="9" spans="1:17" x14ac:dyDescent="0.2">
      <c r="A9">
        <v>0.52500000000000002</v>
      </c>
      <c r="B9">
        <v>13.6</v>
      </c>
      <c r="C9">
        <v>24.1</v>
      </c>
      <c r="D9">
        <v>0.222</v>
      </c>
      <c r="E9">
        <v>0.48799999999999999</v>
      </c>
      <c r="F9">
        <v>13</v>
      </c>
      <c r="G9">
        <v>74.8</v>
      </c>
      <c r="H9">
        <v>0.20599999999999999</v>
      </c>
      <c r="I9">
        <v>57</v>
      </c>
      <c r="J9">
        <f t="shared" si="0"/>
        <v>14.113560692836177</v>
      </c>
      <c r="P9" t="s">
        <v>24</v>
      </c>
      <c r="Q9" s="6">
        <v>-3.9697115233899254</v>
      </c>
    </row>
    <row r="10" spans="1:17" x14ac:dyDescent="0.2">
      <c r="A10">
        <v>0.501</v>
      </c>
      <c r="B10">
        <v>13.1</v>
      </c>
      <c r="C10">
        <v>27.4</v>
      </c>
      <c r="D10">
        <v>0.29899999999999999</v>
      </c>
      <c r="E10">
        <v>0.49299999999999999</v>
      </c>
      <c r="F10">
        <v>12.9</v>
      </c>
      <c r="G10">
        <v>73.599999999999994</v>
      </c>
      <c r="H10">
        <v>0.22800000000000001</v>
      </c>
      <c r="I10">
        <v>55</v>
      </c>
      <c r="J10">
        <f t="shared" si="0"/>
        <v>27.819998026986518</v>
      </c>
      <c r="P10" t="s">
        <v>25</v>
      </c>
      <c r="Q10" s="6">
        <v>3.0422201669494844</v>
      </c>
    </row>
    <row r="11" spans="1:17" x14ac:dyDescent="0.2">
      <c r="A11">
        <v>0.49299999999999999</v>
      </c>
      <c r="B11">
        <v>13</v>
      </c>
      <c r="C11">
        <v>28.9</v>
      </c>
      <c r="D11">
        <v>0.218</v>
      </c>
      <c r="E11">
        <v>0.502</v>
      </c>
      <c r="F11">
        <v>15.7</v>
      </c>
      <c r="G11">
        <v>72.5</v>
      </c>
      <c r="H11">
        <v>0.22800000000000001</v>
      </c>
      <c r="I11">
        <v>46</v>
      </c>
      <c r="J11">
        <f t="shared" si="0"/>
        <v>1.2487017105535088</v>
      </c>
      <c r="P11" t="s">
        <v>26</v>
      </c>
      <c r="Q11" s="6">
        <v>0.69545384306899338</v>
      </c>
    </row>
    <row r="12" spans="1:17" x14ac:dyDescent="0.2">
      <c r="A12">
        <v>0.503</v>
      </c>
      <c r="B12">
        <v>12.3</v>
      </c>
      <c r="C12">
        <v>27.4</v>
      </c>
      <c r="D12">
        <v>0.23899999999999999</v>
      </c>
      <c r="E12">
        <v>0.5</v>
      </c>
      <c r="F12">
        <v>12.6</v>
      </c>
      <c r="G12">
        <v>72.7</v>
      </c>
      <c r="H12">
        <v>0.219</v>
      </c>
      <c r="I12">
        <v>43</v>
      </c>
      <c r="J12">
        <f t="shared" si="0"/>
        <v>9.3556979323776037</v>
      </c>
      <c r="P12" t="s">
        <v>19</v>
      </c>
      <c r="Q12" s="6">
        <v>-0.89726207307355155</v>
      </c>
    </row>
    <row r="13" spans="1:17" x14ac:dyDescent="0.2">
      <c r="A13">
        <v>0.48599999999999999</v>
      </c>
      <c r="B13">
        <v>12.6</v>
      </c>
      <c r="C13">
        <v>29.5</v>
      </c>
      <c r="D13">
        <v>0.224</v>
      </c>
      <c r="E13">
        <v>0.51</v>
      </c>
      <c r="F13">
        <v>15.4</v>
      </c>
      <c r="G13">
        <v>72</v>
      </c>
      <c r="H13">
        <v>0.23100000000000001</v>
      </c>
      <c r="I13">
        <v>48</v>
      </c>
      <c r="J13">
        <f t="shared" si="0"/>
        <v>31.283384063466766</v>
      </c>
      <c r="P13" t="s">
        <v>27</v>
      </c>
      <c r="Q13" s="6">
        <v>-8.4898445225237715</v>
      </c>
    </row>
    <row r="14" spans="1:17" x14ac:dyDescent="0.2">
      <c r="A14">
        <v>0.49299999999999999</v>
      </c>
      <c r="B14">
        <v>12.8</v>
      </c>
      <c r="C14">
        <v>25.1</v>
      </c>
      <c r="D14">
        <v>0.22600000000000001</v>
      </c>
      <c r="E14">
        <v>0.501</v>
      </c>
      <c r="F14">
        <v>14.4</v>
      </c>
      <c r="G14">
        <v>76.2</v>
      </c>
      <c r="H14">
        <v>0.22</v>
      </c>
      <c r="I14">
        <v>46</v>
      </c>
      <c r="J14">
        <f t="shared" si="0"/>
        <v>2.3087323233913466</v>
      </c>
    </row>
    <row r="15" spans="1:17" x14ac:dyDescent="0.2">
      <c r="A15">
        <v>0.49399999999999999</v>
      </c>
      <c r="B15">
        <v>12.3</v>
      </c>
      <c r="C15">
        <v>24.6</v>
      </c>
      <c r="D15">
        <v>0.21</v>
      </c>
      <c r="E15">
        <v>0.48699999999999999</v>
      </c>
      <c r="F15">
        <v>13.5</v>
      </c>
      <c r="G15">
        <v>74.5</v>
      </c>
      <c r="H15">
        <v>0.23100000000000001</v>
      </c>
      <c r="I15">
        <v>41</v>
      </c>
      <c r="J15">
        <f t="shared" si="0"/>
        <v>24.44694121253152</v>
      </c>
    </row>
    <row r="16" spans="1:17" x14ac:dyDescent="0.2">
      <c r="A16">
        <v>0.51300000000000001</v>
      </c>
      <c r="B16">
        <v>12.6</v>
      </c>
      <c r="C16">
        <v>24.2</v>
      </c>
      <c r="D16">
        <v>0.246</v>
      </c>
      <c r="E16">
        <v>0.51100000000000001</v>
      </c>
      <c r="F16">
        <v>13.8</v>
      </c>
      <c r="G16">
        <v>71.900000000000006</v>
      </c>
      <c r="H16">
        <v>0.24</v>
      </c>
      <c r="I16">
        <v>42</v>
      </c>
      <c r="J16">
        <f t="shared" si="0"/>
        <v>0.63281779558490159</v>
      </c>
    </row>
    <row r="17" spans="1:10" x14ac:dyDescent="0.2">
      <c r="A17">
        <v>0.52200000000000002</v>
      </c>
      <c r="B17">
        <v>13.2</v>
      </c>
      <c r="C17">
        <v>23.7</v>
      </c>
      <c r="D17">
        <v>0.215</v>
      </c>
      <c r="E17">
        <v>0.51300000000000001</v>
      </c>
      <c r="F17">
        <v>13.1</v>
      </c>
      <c r="G17">
        <v>71.599999999999994</v>
      </c>
      <c r="H17">
        <v>0.21099999999999999</v>
      </c>
      <c r="I17">
        <v>40</v>
      </c>
      <c r="J17">
        <f t="shared" si="0"/>
        <v>0.32024659198425681</v>
      </c>
    </row>
    <row r="18" spans="1:10" x14ac:dyDescent="0.2">
      <c r="A18">
        <v>0.46700000000000003</v>
      </c>
      <c r="B18">
        <v>13</v>
      </c>
      <c r="C18">
        <v>24.7</v>
      </c>
      <c r="D18">
        <v>0.217</v>
      </c>
      <c r="E18">
        <v>0.48099999999999998</v>
      </c>
      <c r="F18">
        <v>14.7</v>
      </c>
      <c r="G18">
        <v>74.8</v>
      </c>
      <c r="H18">
        <v>0.23599999999999999</v>
      </c>
      <c r="I18">
        <v>35</v>
      </c>
      <c r="J18">
        <f t="shared" si="0"/>
        <v>18.003740675355317</v>
      </c>
    </row>
    <row r="19" spans="1:10" x14ac:dyDescent="0.2">
      <c r="A19">
        <v>0.501</v>
      </c>
      <c r="B19">
        <v>13.5</v>
      </c>
      <c r="C19">
        <v>23.4</v>
      </c>
      <c r="D19">
        <v>0.20899999999999999</v>
      </c>
      <c r="E19">
        <v>0.495</v>
      </c>
      <c r="F19">
        <v>12.3</v>
      </c>
      <c r="G19">
        <v>74.599999999999994</v>
      </c>
      <c r="H19">
        <v>0.21099999999999999</v>
      </c>
      <c r="I19">
        <v>44</v>
      </c>
      <c r="J19">
        <f t="shared" si="0"/>
        <v>42.57201054435685</v>
      </c>
    </row>
    <row r="20" spans="1:10" x14ac:dyDescent="0.2">
      <c r="A20">
        <v>0.48599999999999999</v>
      </c>
      <c r="B20">
        <v>14.1</v>
      </c>
      <c r="C20">
        <v>25.9</v>
      </c>
      <c r="D20">
        <v>0.23499999999999999</v>
      </c>
      <c r="E20">
        <v>0.48699999999999999</v>
      </c>
      <c r="F20">
        <v>12.8</v>
      </c>
      <c r="G20">
        <v>74.099999999999994</v>
      </c>
      <c r="H20">
        <v>0.23699999999999999</v>
      </c>
      <c r="I20">
        <v>37</v>
      </c>
      <c r="J20">
        <f t="shared" si="0"/>
        <v>1.8535335410396272</v>
      </c>
    </row>
    <row r="21" spans="1:10" x14ac:dyDescent="0.2">
      <c r="A21">
        <v>0.498</v>
      </c>
      <c r="B21">
        <v>13.5</v>
      </c>
      <c r="C21">
        <v>27</v>
      </c>
      <c r="D21">
        <v>0.24099999999999999</v>
      </c>
      <c r="E21">
        <v>0.505</v>
      </c>
      <c r="F21">
        <v>13.8</v>
      </c>
      <c r="G21">
        <v>71.7</v>
      </c>
      <c r="H21">
        <v>0.27500000000000002</v>
      </c>
      <c r="I21">
        <v>39</v>
      </c>
      <c r="J21">
        <f t="shared" si="0"/>
        <v>16.377147660433234</v>
      </c>
    </row>
    <row r="22" spans="1:10" x14ac:dyDescent="0.2">
      <c r="A22">
        <v>0.51</v>
      </c>
      <c r="B22">
        <v>13.3</v>
      </c>
      <c r="C22">
        <v>26.7</v>
      </c>
      <c r="D22">
        <v>0.183</v>
      </c>
      <c r="E22">
        <v>0.50900000000000001</v>
      </c>
      <c r="F22">
        <v>14.5</v>
      </c>
      <c r="G22">
        <v>69.3</v>
      </c>
      <c r="H22">
        <v>0.25900000000000001</v>
      </c>
      <c r="I22">
        <v>36</v>
      </c>
      <c r="J22">
        <f t="shared" si="0"/>
        <v>7.9104298105500306E-2</v>
      </c>
    </row>
    <row r="23" spans="1:10" x14ac:dyDescent="0.2">
      <c r="A23">
        <v>0.496</v>
      </c>
      <c r="B23">
        <v>15.1</v>
      </c>
      <c r="C23">
        <v>28.4</v>
      </c>
      <c r="D23">
        <v>0.23400000000000001</v>
      </c>
      <c r="E23">
        <v>0.499</v>
      </c>
      <c r="F23">
        <v>12.8</v>
      </c>
      <c r="G23">
        <v>73.2</v>
      </c>
      <c r="H23">
        <v>0.25</v>
      </c>
      <c r="I23">
        <v>32</v>
      </c>
      <c r="J23">
        <f t="shared" si="0"/>
        <v>0.68032542192576306</v>
      </c>
    </row>
    <row r="24" spans="1:10" x14ac:dyDescent="0.2">
      <c r="A24">
        <v>0.495</v>
      </c>
      <c r="B24">
        <v>12.5</v>
      </c>
      <c r="C24">
        <v>27.4</v>
      </c>
      <c r="D24">
        <v>0.20599999999999999</v>
      </c>
      <c r="E24">
        <v>0.52600000000000002</v>
      </c>
      <c r="F24">
        <v>13.8</v>
      </c>
      <c r="G24">
        <v>72.099999999999994</v>
      </c>
      <c r="H24">
        <v>0.23499999999999999</v>
      </c>
      <c r="I24">
        <v>30</v>
      </c>
      <c r="J24">
        <f t="shared" si="0"/>
        <v>1.9293519125013232</v>
      </c>
    </row>
    <row r="25" spans="1:10" x14ac:dyDescent="0.2">
      <c r="A25">
        <v>0.48199999999999998</v>
      </c>
      <c r="B25">
        <v>14.1</v>
      </c>
      <c r="C25">
        <v>25.7</v>
      </c>
      <c r="D25">
        <v>0.23699999999999999</v>
      </c>
      <c r="E25">
        <v>0.5</v>
      </c>
      <c r="F25">
        <v>12.9</v>
      </c>
      <c r="G25">
        <v>75.2</v>
      </c>
      <c r="H25">
        <v>0.22900000000000001</v>
      </c>
      <c r="I25">
        <v>34</v>
      </c>
      <c r="J25">
        <f t="shared" si="0"/>
        <v>10.934569601941925</v>
      </c>
    </row>
    <row r="26" spans="1:10" x14ac:dyDescent="0.2">
      <c r="A26">
        <v>0.48</v>
      </c>
      <c r="B26">
        <v>14.4</v>
      </c>
      <c r="C26">
        <v>29.9</v>
      </c>
      <c r="D26">
        <v>0.20799999999999999</v>
      </c>
      <c r="E26">
        <v>0.51300000000000001</v>
      </c>
      <c r="F26">
        <v>13.5</v>
      </c>
      <c r="G26">
        <v>74.400000000000006</v>
      </c>
      <c r="H26">
        <v>0.23300000000000001</v>
      </c>
      <c r="I26">
        <v>24</v>
      </c>
      <c r="J26">
        <f t="shared" si="0"/>
        <v>6.6412007185046278</v>
      </c>
    </row>
    <row r="27" spans="1:10" x14ac:dyDescent="0.2">
      <c r="A27">
        <v>0.48299999999999998</v>
      </c>
      <c r="B27">
        <v>15.1</v>
      </c>
      <c r="C27">
        <v>29.6</v>
      </c>
      <c r="D27">
        <v>0.217</v>
      </c>
      <c r="E27">
        <v>0.51400000000000001</v>
      </c>
      <c r="F27">
        <v>13.1</v>
      </c>
      <c r="G27">
        <v>73.7</v>
      </c>
      <c r="H27">
        <v>0.251</v>
      </c>
      <c r="I27">
        <v>17</v>
      </c>
      <c r="J27">
        <f t="shared" si="0"/>
        <v>19.963338876782494</v>
      </c>
    </row>
    <row r="28" spans="1:10" x14ac:dyDescent="0.2">
      <c r="A28">
        <v>0.47399999999999998</v>
      </c>
      <c r="B28">
        <v>13.4</v>
      </c>
      <c r="C28">
        <v>26.1</v>
      </c>
      <c r="D28">
        <v>0.215</v>
      </c>
      <c r="E28">
        <v>0.503</v>
      </c>
      <c r="F28">
        <v>11.8</v>
      </c>
      <c r="G28">
        <v>74.2</v>
      </c>
      <c r="H28">
        <v>0.24099999999999999</v>
      </c>
      <c r="I28">
        <v>24</v>
      </c>
      <c r="J28">
        <f t="shared" si="0"/>
        <v>0.85262951035133761</v>
      </c>
    </row>
    <row r="29" spans="1:10" x14ac:dyDescent="0.2">
      <c r="A29">
        <v>0.49099999999999999</v>
      </c>
      <c r="B29">
        <v>13.7</v>
      </c>
      <c r="C29">
        <v>28.2</v>
      </c>
      <c r="D29">
        <v>0.221</v>
      </c>
      <c r="E29">
        <v>0.52200000000000002</v>
      </c>
      <c r="F29">
        <v>13</v>
      </c>
      <c r="G29">
        <v>72</v>
      </c>
      <c r="H29">
        <v>0.251</v>
      </c>
      <c r="I29">
        <v>22</v>
      </c>
      <c r="J29">
        <f t="shared" si="0"/>
        <v>6.0232829498853278</v>
      </c>
    </row>
    <row r="30" spans="1:10" x14ac:dyDescent="0.2">
      <c r="A30">
        <v>0.47099999999999997</v>
      </c>
      <c r="B30">
        <v>13.9</v>
      </c>
      <c r="C30">
        <v>28</v>
      </c>
      <c r="D30">
        <v>0.216</v>
      </c>
      <c r="E30">
        <v>0.51200000000000001</v>
      </c>
      <c r="F30">
        <v>14.4</v>
      </c>
      <c r="G30">
        <v>70.5</v>
      </c>
      <c r="H30">
        <v>0.249</v>
      </c>
      <c r="I30">
        <v>23</v>
      </c>
      <c r="J30">
        <f t="shared" si="0"/>
        <v>1.2976704117423219E-2</v>
      </c>
    </row>
    <row r="31" spans="1:10" x14ac:dyDescent="0.2">
      <c r="A31">
        <v>0.47199999999999998</v>
      </c>
      <c r="B31">
        <v>13.4</v>
      </c>
      <c r="C31">
        <v>24.2</v>
      </c>
      <c r="D31">
        <v>0.23300000000000001</v>
      </c>
      <c r="E31">
        <v>0.52400000000000002</v>
      </c>
      <c r="F31">
        <v>12.7</v>
      </c>
      <c r="G31">
        <v>73.3</v>
      </c>
      <c r="H31">
        <v>0.21099999999999999</v>
      </c>
      <c r="I31">
        <v>19</v>
      </c>
      <c r="J31">
        <f t="shared" si="0"/>
        <v>0.68967255675215933</v>
      </c>
    </row>
    <row r="32" spans="1:10" x14ac:dyDescent="0.2">
      <c r="A32">
        <v>0.52700000000000002</v>
      </c>
      <c r="B32">
        <v>14.4</v>
      </c>
      <c r="C32">
        <v>26.7</v>
      </c>
      <c r="D32">
        <v>0.28000000000000003</v>
      </c>
      <c r="E32">
        <v>0.46899999999999997</v>
      </c>
      <c r="F32">
        <v>13.5</v>
      </c>
      <c r="G32">
        <v>73.400000000000006</v>
      </c>
      <c r="H32">
        <v>0.19700000000000001</v>
      </c>
      <c r="I32">
        <v>60</v>
      </c>
      <c r="J32">
        <f t="shared" si="0"/>
        <v>38.871056773928068</v>
      </c>
    </row>
    <row r="33" spans="1:10" x14ac:dyDescent="0.2">
      <c r="A33">
        <v>0.55200000000000005</v>
      </c>
      <c r="B33">
        <v>13.7</v>
      </c>
      <c r="C33">
        <v>22.2</v>
      </c>
      <c r="D33">
        <v>0.224</v>
      </c>
      <c r="E33">
        <v>0.48699999999999999</v>
      </c>
      <c r="F33">
        <v>14.8</v>
      </c>
      <c r="G33">
        <v>73</v>
      </c>
      <c r="H33">
        <v>0.2</v>
      </c>
      <c r="I33">
        <v>66</v>
      </c>
      <c r="J33">
        <f t="shared" si="0"/>
        <v>0.2310969303972282</v>
      </c>
    </row>
    <row r="34" spans="1:10" x14ac:dyDescent="0.2">
      <c r="A34">
        <v>0.53100000000000003</v>
      </c>
      <c r="B34">
        <v>14</v>
      </c>
      <c r="C34">
        <v>20.5</v>
      </c>
      <c r="D34">
        <v>0.20399999999999999</v>
      </c>
      <c r="E34">
        <v>0.48</v>
      </c>
      <c r="F34">
        <v>13.7</v>
      </c>
      <c r="G34">
        <v>74.900000000000006</v>
      </c>
      <c r="H34">
        <v>0.17899999999999999</v>
      </c>
      <c r="I34">
        <v>58</v>
      </c>
      <c r="J34">
        <f t="shared" si="0"/>
        <v>1.2675753419291296</v>
      </c>
    </row>
    <row r="35" spans="1:10" x14ac:dyDescent="0.2">
      <c r="A35">
        <v>0.52600000000000002</v>
      </c>
      <c r="B35">
        <v>13.9</v>
      </c>
      <c r="C35">
        <v>28.8</v>
      </c>
      <c r="D35">
        <v>0.20300000000000001</v>
      </c>
      <c r="E35">
        <v>0.49199999999999999</v>
      </c>
      <c r="F35">
        <v>15.4</v>
      </c>
      <c r="G35">
        <v>73.5</v>
      </c>
      <c r="H35">
        <v>0.22900000000000001</v>
      </c>
      <c r="I35">
        <v>56</v>
      </c>
      <c r="J35">
        <f t="shared" si="0"/>
        <v>5.9962740198937787</v>
      </c>
    </row>
    <row r="36" spans="1:10" x14ac:dyDescent="0.2">
      <c r="A36">
        <v>0.51500000000000001</v>
      </c>
      <c r="B36">
        <v>13.6</v>
      </c>
      <c r="C36">
        <v>31.4</v>
      </c>
      <c r="D36">
        <v>0.216</v>
      </c>
      <c r="E36">
        <v>0.49299999999999999</v>
      </c>
      <c r="F36">
        <v>14.3</v>
      </c>
      <c r="G36">
        <v>71.8</v>
      </c>
      <c r="H36">
        <v>0.193</v>
      </c>
      <c r="I36">
        <v>57</v>
      </c>
      <c r="J36">
        <f t="shared" si="0"/>
        <v>8.0861535763354433E-2</v>
      </c>
    </row>
    <row r="37" spans="1:10" x14ac:dyDescent="0.2">
      <c r="A37">
        <v>0.47199999999999998</v>
      </c>
      <c r="B37">
        <v>13.3</v>
      </c>
      <c r="C37">
        <v>31</v>
      </c>
      <c r="D37">
        <v>0.20200000000000001</v>
      </c>
      <c r="E37">
        <v>0.47499999999999998</v>
      </c>
      <c r="F37">
        <v>15.2</v>
      </c>
      <c r="G37">
        <v>74.3</v>
      </c>
      <c r="H37">
        <v>0.20899999999999999</v>
      </c>
      <c r="I37">
        <v>56</v>
      </c>
      <c r="J37">
        <f t="shared" si="0"/>
        <v>24.496755850462449</v>
      </c>
    </row>
    <row r="38" spans="1:10" x14ac:dyDescent="0.2">
      <c r="A38">
        <v>0.51500000000000001</v>
      </c>
      <c r="B38">
        <v>11.7</v>
      </c>
      <c r="C38">
        <v>25.6</v>
      </c>
      <c r="D38">
        <v>0.19600000000000001</v>
      </c>
      <c r="E38">
        <v>0.50800000000000001</v>
      </c>
      <c r="F38">
        <v>14.8</v>
      </c>
      <c r="G38">
        <v>74.7</v>
      </c>
      <c r="H38">
        <v>0.216</v>
      </c>
      <c r="I38">
        <v>54</v>
      </c>
      <c r="J38">
        <f t="shared" si="0"/>
        <v>0.29377870858137389</v>
      </c>
    </row>
    <row r="39" spans="1:10" x14ac:dyDescent="0.2">
      <c r="A39">
        <v>0.52500000000000002</v>
      </c>
      <c r="B39">
        <v>14.9</v>
      </c>
      <c r="C39">
        <v>26.4</v>
      </c>
      <c r="D39">
        <v>0.23200000000000001</v>
      </c>
      <c r="E39">
        <v>0.502</v>
      </c>
      <c r="F39">
        <v>13.5</v>
      </c>
      <c r="G39">
        <v>75.2</v>
      </c>
      <c r="H39">
        <v>0.19600000000000001</v>
      </c>
      <c r="I39">
        <v>45</v>
      </c>
      <c r="J39">
        <f t="shared" si="0"/>
        <v>9.2022942436830277</v>
      </c>
    </row>
    <row r="40" spans="1:10" x14ac:dyDescent="0.2">
      <c r="A40">
        <v>0.47899999999999998</v>
      </c>
      <c r="B40">
        <v>14.3</v>
      </c>
      <c r="C40">
        <v>30.3</v>
      </c>
      <c r="D40">
        <v>0.219</v>
      </c>
      <c r="E40">
        <v>0.45300000000000001</v>
      </c>
      <c r="F40">
        <v>12.9</v>
      </c>
      <c r="G40">
        <v>74.599999999999994</v>
      </c>
      <c r="H40">
        <v>0.19700000000000001</v>
      </c>
      <c r="I40">
        <v>49</v>
      </c>
      <c r="J40">
        <f t="shared" si="0"/>
        <v>17.061296391090316</v>
      </c>
    </row>
    <row r="41" spans="1:10" x14ac:dyDescent="0.2">
      <c r="A41">
        <v>0.51200000000000001</v>
      </c>
      <c r="B41">
        <v>13.9</v>
      </c>
      <c r="C41">
        <v>27</v>
      </c>
      <c r="D41">
        <v>0.23899999999999999</v>
      </c>
      <c r="E41">
        <v>0.496</v>
      </c>
      <c r="F41">
        <v>11.9</v>
      </c>
      <c r="G41">
        <v>74.3</v>
      </c>
      <c r="H41">
        <v>0.16300000000000001</v>
      </c>
      <c r="I41">
        <v>45</v>
      </c>
      <c r="J41">
        <f t="shared" si="0"/>
        <v>9.7857702787602729</v>
      </c>
    </row>
    <row r="42" spans="1:10" x14ac:dyDescent="0.2">
      <c r="A42">
        <v>0.50600000000000001</v>
      </c>
      <c r="B42">
        <v>14</v>
      </c>
      <c r="C42">
        <v>25.4</v>
      </c>
      <c r="D42">
        <v>0.20100000000000001</v>
      </c>
      <c r="E42">
        <v>0.48599999999999999</v>
      </c>
      <c r="F42">
        <v>12.4</v>
      </c>
      <c r="G42">
        <v>75.5</v>
      </c>
      <c r="H42">
        <v>0.21099999999999999</v>
      </c>
      <c r="I42">
        <v>47</v>
      </c>
      <c r="J42">
        <f t="shared" si="0"/>
        <v>14.132263466538749</v>
      </c>
    </row>
    <row r="43" spans="1:10" x14ac:dyDescent="0.2">
      <c r="A43">
        <v>0.498</v>
      </c>
      <c r="B43">
        <v>14</v>
      </c>
      <c r="C43">
        <v>30.9</v>
      </c>
      <c r="D43">
        <v>0.219</v>
      </c>
      <c r="E43">
        <v>0.503</v>
      </c>
      <c r="F43">
        <v>13.1</v>
      </c>
      <c r="G43">
        <v>73.7</v>
      </c>
      <c r="H43">
        <v>0.17399999999999999</v>
      </c>
      <c r="I43">
        <v>49</v>
      </c>
      <c r="J43">
        <f t="shared" si="0"/>
        <v>21.741528617446672</v>
      </c>
    </row>
    <row r="44" spans="1:10" x14ac:dyDescent="0.2">
      <c r="A44">
        <v>0.49199999999999999</v>
      </c>
      <c r="B44">
        <v>13.8</v>
      </c>
      <c r="C44">
        <v>28.8</v>
      </c>
      <c r="D44">
        <v>0.214</v>
      </c>
      <c r="E44">
        <v>0.501</v>
      </c>
      <c r="F44">
        <v>14</v>
      </c>
      <c r="G44">
        <v>73.2</v>
      </c>
      <c r="H44">
        <v>0.22600000000000001</v>
      </c>
      <c r="I44">
        <v>43</v>
      </c>
      <c r="J44">
        <f t="shared" si="0"/>
        <v>16.130855062271099</v>
      </c>
    </row>
    <row r="45" spans="1:10" x14ac:dyDescent="0.2">
      <c r="A45">
        <v>0.47</v>
      </c>
      <c r="B45">
        <v>13.6</v>
      </c>
      <c r="C45">
        <v>29.4</v>
      </c>
      <c r="D45">
        <v>0.20100000000000001</v>
      </c>
      <c r="E45">
        <v>0.47699999999999998</v>
      </c>
      <c r="F45">
        <v>13.2</v>
      </c>
      <c r="G45">
        <v>73.599999999999994</v>
      </c>
      <c r="H45">
        <v>0.20599999999999999</v>
      </c>
      <c r="I45">
        <v>45</v>
      </c>
      <c r="J45">
        <f t="shared" si="0"/>
        <v>21.856015307196888</v>
      </c>
    </row>
    <row r="46" spans="1:10" x14ac:dyDescent="0.2">
      <c r="A46">
        <v>0.51700000000000002</v>
      </c>
      <c r="B46">
        <v>14.2</v>
      </c>
      <c r="C46">
        <v>22.2</v>
      </c>
      <c r="D46">
        <v>0.17399999999999999</v>
      </c>
      <c r="E46">
        <v>0.496</v>
      </c>
      <c r="F46">
        <v>14.2</v>
      </c>
      <c r="G46">
        <v>73.599999999999994</v>
      </c>
      <c r="H46">
        <v>0.18099999999999999</v>
      </c>
      <c r="I46">
        <v>44</v>
      </c>
      <c r="J46">
        <f t="shared" si="0"/>
        <v>0.18273473923814862</v>
      </c>
    </row>
    <row r="47" spans="1:10" x14ac:dyDescent="0.2">
      <c r="A47">
        <v>0.50600000000000001</v>
      </c>
      <c r="B47">
        <v>13</v>
      </c>
      <c r="C47">
        <v>21.8</v>
      </c>
      <c r="D47">
        <v>0.192</v>
      </c>
      <c r="E47">
        <v>0.49199999999999999</v>
      </c>
      <c r="F47">
        <v>13.3</v>
      </c>
      <c r="G47">
        <v>73.099999999999994</v>
      </c>
      <c r="H47">
        <v>0.22700000000000001</v>
      </c>
      <c r="I47">
        <v>41</v>
      </c>
      <c r="J47">
        <f t="shared" si="0"/>
        <v>0.35601872107701071</v>
      </c>
    </row>
    <row r="48" spans="1:10" x14ac:dyDescent="0.2">
      <c r="A48">
        <v>0.503</v>
      </c>
      <c r="B48">
        <v>14.1</v>
      </c>
      <c r="C48">
        <v>20.100000000000001</v>
      </c>
      <c r="D48">
        <v>0.20399999999999999</v>
      </c>
      <c r="E48">
        <v>0.48199999999999998</v>
      </c>
      <c r="F48">
        <v>14.2</v>
      </c>
      <c r="G48">
        <v>73.3</v>
      </c>
      <c r="H48">
        <v>0.216</v>
      </c>
      <c r="I48">
        <v>41</v>
      </c>
      <c r="J48">
        <f t="shared" si="0"/>
        <v>0.58911791634694333</v>
      </c>
    </row>
    <row r="49" spans="1:10" x14ac:dyDescent="0.2">
      <c r="A49">
        <v>0.47599999999999998</v>
      </c>
      <c r="B49">
        <v>12.7</v>
      </c>
      <c r="C49">
        <v>27.9</v>
      </c>
      <c r="D49">
        <v>0.17399999999999999</v>
      </c>
      <c r="E49">
        <v>0.49199999999999999</v>
      </c>
      <c r="F49">
        <v>14.4</v>
      </c>
      <c r="G49">
        <v>71.3</v>
      </c>
      <c r="H49">
        <v>0.20100000000000001</v>
      </c>
      <c r="I49">
        <v>38</v>
      </c>
      <c r="J49">
        <f t="shared" si="0"/>
        <v>2.1267932791156676</v>
      </c>
    </row>
    <row r="50" spans="1:10" x14ac:dyDescent="0.2">
      <c r="A50">
        <v>0.47299999999999998</v>
      </c>
      <c r="B50">
        <v>13.8</v>
      </c>
      <c r="C50">
        <v>27.4</v>
      </c>
      <c r="D50">
        <v>0.22600000000000001</v>
      </c>
      <c r="E50">
        <v>0.51100000000000001</v>
      </c>
      <c r="F50">
        <v>15</v>
      </c>
      <c r="G50">
        <v>74</v>
      </c>
      <c r="H50">
        <v>0.187</v>
      </c>
      <c r="I50">
        <v>31</v>
      </c>
      <c r="J50">
        <f t="shared" si="0"/>
        <v>11.404617466424808</v>
      </c>
    </row>
    <row r="51" spans="1:10" x14ac:dyDescent="0.2">
      <c r="A51">
        <v>0.48799999999999999</v>
      </c>
      <c r="B51">
        <v>13</v>
      </c>
      <c r="C51">
        <v>25.5</v>
      </c>
      <c r="D51">
        <v>0.216</v>
      </c>
      <c r="E51">
        <v>0.5</v>
      </c>
      <c r="F51">
        <v>13.6</v>
      </c>
      <c r="G51">
        <v>73.400000000000006</v>
      </c>
      <c r="H51">
        <v>0.247</v>
      </c>
      <c r="I51">
        <v>34</v>
      </c>
      <c r="J51">
        <f t="shared" si="0"/>
        <v>1.1257059850017099</v>
      </c>
    </row>
    <row r="52" spans="1:10" x14ac:dyDescent="0.2">
      <c r="A52">
        <v>0.498</v>
      </c>
      <c r="B52">
        <v>13.9</v>
      </c>
      <c r="C52">
        <v>25.3</v>
      </c>
      <c r="D52">
        <v>0.19400000000000001</v>
      </c>
      <c r="E52">
        <v>0.51200000000000001</v>
      </c>
      <c r="F52">
        <v>12.5</v>
      </c>
      <c r="G52">
        <v>73.3</v>
      </c>
      <c r="H52">
        <v>0.189</v>
      </c>
      <c r="I52">
        <v>33</v>
      </c>
      <c r="J52">
        <f t="shared" si="0"/>
        <v>6.443304412619189</v>
      </c>
    </row>
    <row r="53" spans="1:10" x14ac:dyDescent="0.2">
      <c r="A53">
        <v>0.47499999999999998</v>
      </c>
      <c r="B53">
        <v>14.2</v>
      </c>
      <c r="C53">
        <v>24.6</v>
      </c>
      <c r="D53">
        <v>0.191</v>
      </c>
      <c r="E53">
        <v>0.48299999999999998</v>
      </c>
      <c r="F53">
        <v>13.7</v>
      </c>
      <c r="G53">
        <v>74.599999999999994</v>
      </c>
      <c r="H53">
        <v>0.20599999999999999</v>
      </c>
      <c r="I53">
        <v>29</v>
      </c>
      <c r="J53">
        <f t="shared" si="0"/>
        <v>26.754128835295624</v>
      </c>
    </row>
    <row r="54" spans="1:10" x14ac:dyDescent="0.2">
      <c r="A54">
        <v>0.48899999999999999</v>
      </c>
      <c r="B54">
        <v>14</v>
      </c>
      <c r="C54">
        <v>29.2</v>
      </c>
      <c r="D54">
        <v>0.193</v>
      </c>
      <c r="E54">
        <v>0.52</v>
      </c>
      <c r="F54">
        <v>13.1</v>
      </c>
      <c r="G54">
        <v>74.400000000000006</v>
      </c>
      <c r="H54">
        <v>0.20799999999999999</v>
      </c>
      <c r="I54">
        <v>27</v>
      </c>
      <c r="J54">
        <f t="shared" si="0"/>
        <v>1.2770180093800616</v>
      </c>
    </row>
    <row r="55" spans="1:10" x14ac:dyDescent="0.2">
      <c r="A55">
        <v>0.48099999999999998</v>
      </c>
      <c r="B55">
        <v>12.5</v>
      </c>
      <c r="C55">
        <v>24.9</v>
      </c>
      <c r="D55">
        <v>0.14599999999999999</v>
      </c>
      <c r="E55">
        <v>0.495</v>
      </c>
      <c r="F55">
        <v>13.7</v>
      </c>
      <c r="G55">
        <v>73.400000000000006</v>
      </c>
      <c r="H55">
        <v>0.2</v>
      </c>
      <c r="I55">
        <v>34</v>
      </c>
      <c r="J55">
        <f t="shared" si="0"/>
        <v>2.2173996795914115</v>
      </c>
    </row>
    <row r="56" spans="1:10" x14ac:dyDescent="0.2">
      <c r="A56">
        <v>0.49099999999999999</v>
      </c>
      <c r="B56">
        <v>13.4</v>
      </c>
      <c r="C56">
        <v>26.6</v>
      </c>
      <c r="D56">
        <v>0.20799999999999999</v>
      </c>
      <c r="E56">
        <v>0.51700000000000002</v>
      </c>
      <c r="F56">
        <v>13.6</v>
      </c>
      <c r="G56">
        <v>71</v>
      </c>
      <c r="H56">
        <v>0.22700000000000001</v>
      </c>
      <c r="I56">
        <v>28</v>
      </c>
      <c r="J56">
        <f t="shared" si="0"/>
        <v>0.21634580680796364</v>
      </c>
    </row>
    <row r="57" spans="1:10" x14ac:dyDescent="0.2">
      <c r="A57">
        <v>0.48699999999999999</v>
      </c>
      <c r="B57">
        <v>14.3</v>
      </c>
      <c r="C57">
        <v>28.3</v>
      </c>
      <c r="D57">
        <v>0.19700000000000001</v>
      </c>
      <c r="E57">
        <v>0.505</v>
      </c>
      <c r="F57">
        <v>13.1</v>
      </c>
      <c r="G57">
        <v>73</v>
      </c>
      <c r="H57">
        <v>0.20899999999999999</v>
      </c>
      <c r="I57">
        <v>29</v>
      </c>
      <c r="J57">
        <f t="shared" si="0"/>
        <v>2.0453239748016605</v>
      </c>
    </row>
    <row r="58" spans="1:10" x14ac:dyDescent="0.2">
      <c r="A58">
        <v>0.47299999999999998</v>
      </c>
      <c r="B58">
        <v>13</v>
      </c>
      <c r="C58">
        <v>28.1</v>
      </c>
      <c r="D58">
        <v>0.2</v>
      </c>
      <c r="E58">
        <v>0.52300000000000002</v>
      </c>
      <c r="F58">
        <v>14.4</v>
      </c>
      <c r="G58">
        <v>72.599999999999994</v>
      </c>
      <c r="H58">
        <v>0.22500000000000001</v>
      </c>
      <c r="I58">
        <v>24</v>
      </c>
      <c r="J58">
        <f t="shared" si="0"/>
        <v>2.4064260036925802</v>
      </c>
    </row>
    <row r="59" spans="1:10" x14ac:dyDescent="0.2">
      <c r="A59">
        <v>0.47699999999999998</v>
      </c>
      <c r="B59">
        <v>14.3</v>
      </c>
      <c r="C59">
        <v>27</v>
      </c>
      <c r="D59">
        <v>0.17399999999999999</v>
      </c>
      <c r="E59">
        <v>0.51200000000000001</v>
      </c>
      <c r="F59">
        <v>14.2</v>
      </c>
      <c r="G59">
        <v>71.900000000000006</v>
      </c>
      <c r="H59">
        <v>0.20799999999999999</v>
      </c>
      <c r="I59">
        <v>25</v>
      </c>
      <c r="J59">
        <f t="shared" si="0"/>
        <v>1.8154626121258877</v>
      </c>
    </row>
    <row r="60" spans="1:10" x14ac:dyDescent="0.2">
      <c r="A60">
        <v>0.48499999999999999</v>
      </c>
      <c r="B60">
        <v>13.7</v>
      </c>
      <c r="C60">
        <v>25.4</v>
      </c>
      <c r="D60">
        <v>0.14899999999999999</v>
      </c>
      <c r="E60">
        <v>0.50800000000000001</v>
      </c>
      <c r="F60">
        <v>11.8</v>
      </c>
      <c r="G60">
        <v>74.599999999999994</v>
      </c>
      <c r="H60">
        <v>0.19500000000000001</v>
      </c>
      <c r="I60">
        <v>20</v>
      </c>
      <c r="J60">
        <f t="shared" si="0"/>
        <v>9.8813806836275635</v>
      </c>
    </row>
    <row r="61" spans="1:10" x14ac:dyDescent="0.2">
      <c r="A61">
        <v>0.46</v>
      </c>
      <c r="B61">
        <v>13.2</v>
      </c>
      <c r="C61">
        <v>25.7</v>
      </c>
      <c r="D61">
        <v>0.23300000000000001</v>
      </c>
      <c r="E61">
        <v>0.52400000000000002</v>
      </c>
      <c r="F61">
        <v>13.2</v>
      </c>
      <c r="G61">
        <v>71.099999999999994</v>
      </c>
      <c r="H61">
        <v>0.19700000000000001</v>
      </c>
      <c r="I61">
        <v>21</v>
      </c>
      <c r="J61">
        <f t="shared" si="0"/>
        <v>14.666348882189416</v>
      </c>
    </row>
    <row r="62" spans="1:10" x14ac:dyDescent="0.2">
      <c r="A62">
        <v>0.53700000000000003</v>
      </c>
      <c r="B62">
        <v>13.5</v>
      </c>
      <c r="C62">
        <v>22.7</v>
      </c>
      <c r="D62">
        <v>0.188</v>
      </c>
      <c r="E62">
        <v>0.48199999999999998</v>
      </c>
      <c r="F62">
        <v>12.8</v>
      </c>
      <c r="G62">
        <v>76.400000000000006</v>
      </c>
      <c r="H62">
        <v>0.184</v>
      </c>
      <c r="I62">
        <v>62</v>
      </c>
      <c r="J62">
        <f t="shared" si="0"/>
        <v>7.2696779849448436</v>
      </c>
    </row>
    <row r="63" spans="1:10" x14ac:dyDescent="0.2">
      <c r="A63">
        <v>0.52600000000000002</v>
      </c>
      <c r="B63">
        <v>12.7</v>
      </c>
      <c r="C63">
        <v>25</v>
      </c>
      <c r="D63">
        <v>0.25800000000000001</v>
      </c>
      <c r="E63">
        <v>0.48399999999999999</v>
      </c>
      <c r="F63">
        <v>13.8</v>
      </c>
      <c r="G63">
        <v>72.5</v>
      </c>
      <c r="H63">
        <v>0.222</v>
      </c>
      <c r="I63">
        <v>57</v>
      </c>
      <c r="J63">
        <f t="shared" si="0"/>
        <v>21.931720978562819</v>
      </c>
    </row>
    <row r="64" spans="1:10" x14ac:dyDescent="0.2">
      <c r="A64">
        <v>0.52</v>
      </c>
      <c r="B64">
        <v>14</v>
      </c>
      <c r="C64">
        <v>26.5</v>
      </c>
      <c r="D64">
        <v>0.24399999999999999</v>
      </c>
      <c r="E64">
        <v>0.48799999999999999</v>
      </c>
      <c r="F64">
        <v>13.9</v>
      </c>
      <c r="G64">
        <v>75.599999999999994</v>
      </c>
      <c r="H64">
        <v>0.221</v>
      </c>
      <c r="I64">
        <v>59</v>
      </c>
      <c r="J64">
        <f t="shared" si="0"/>
        <v>11.808456660740815</v>
      </c>
    </row>
    <row r="65" spans="1:10" x14ac:dyDescent="0.2">
      <c r="A65">
        <v>0.51700000000000002</v>
      </c>
      <c r="B65">
        <v>13.8</v>
      </c>
      <c r="C65">
        <v>25.1</v>
      </c>
      <c r="D65">
        <v>0.186</v>
      </c>
      <c r="E65">
        <v>0.47699999999999998</v>
      </c>
      <c r="F65">
        <v>13.6</v>
      </c>
      <c r="G65">
        <v>76.3</v>
      </c>
      <c r="H65">
        <v>0.224</v>
      </c>
      <c r="I65">
        <v>51</v>
      </c>
      <c r="J65">
        <f t="shared" si="0"/>
        <v>6.2174566439253232</v>
      </c>
    </row>
    <row r="66" spans="1:10" x14ac:dyDescent="0.2">
      <c r="A66">
        <v>0.53100000000000003</v>
      </c>
      <c r="B66">
        <v>14.6</v>
      </c>
      <c r="C66">
        <v>27.4</v>
      </c>
      <c r="D66">
        <v>0.27500000000000002</v>
      </c>
      <c r="E66">
        <v>0.48899999999999999</v>
      </c>
      <c r="F66">
        <v>12.5</v>
      </c>
      <c r="G66">
        <v>74.099999999999994</v>
      </c>
      <c r="H66">
        <v>0.193</v>
      </c>
      <c r="I66">
        <v>54</v>
      </c>
      <c r="J66">
        <f t="shared" si="0"/>
        <v>9.8391161857285159</v>
      </c>
    </row>
    <row r="67" spans="1:10" x14ac:dyDescent="0.2">
      <c r="A67">
        <v>0.504</v>
      </c>
      <c r="B67">
        <v>12.4</v>
      </c>
      <c r="C67">
        <v>28</v>
      </c>
      <c r="D67">
        <v>0.22</v>
      </c>
      <c r="E67">
        <v>0.48799999999999999</v>
      </c>
      <c r="F67">
        <v>11</v>
      </c>
      <c r="G67">
        <v>74.7</v>
      </c>
      <c r="H67">
        <v>0.19400000000000001</v>
      </c>
      <c r="I67">
        <v>54</v>
      </c>
      <c r="J67">
        <f t="shared" ref="J67:J130" si="1">POWER((I67-($Q$13+100*A67*$Q$5+B67*$Q$6+C67*$Q$7+100*D67*$Q$8+100*E67*$Q$9+F67*$Q$10+G67*$Q$11+100*H67*$Q$12)),2)</f>
        <v>26.777133814254359</v>
      </c>
    </row>
    <row r="68" spans="1:10" x14ac:dyDescent="0.2">
      <c r="A68">
        <v>0.55400000000000005</v>
      </c>
      <c r="B68">
        <v>14.6</v>
      </c>
      <c r="C68">
        <v>20.6</v>
      </c>
      <c r="D68">
        <v>0.22800000000000001</v>
      </c>
      <c r="E68">
        <v>0.51100000000000001</v>
      </c>
      <c r="F68">
        <v>15.8</v>
      </c>
      <c r="G68">
        <v>73</v>
      </c>
      <c r="H68">
        <v>0.21199999999999999</v>
      </c>
      <c r="I68">
        <v>54</v>
      </c>
      <c r="J68">
        <f t="shared" si="1"/>
        <v>0.49000437420754084</v>
      </c>
    </row>
    <row r="69" spans="1:10" x14ac:dyDescent="0.2">
      <c r="A69">
        <v>0.49</v>
      </c>
      <c r="B69">
        <v>14.3</v>
      </c>
      <c r="C69">
        <v>24.9</v>
      </c>
      <c r="D69">
        <v>0.22600000000000001</v>
      </c>
      <c r="E69">
        <v>0.46</v>
      </c>
      <c r="F69">
        <v>12.9</v>
      </c>
      <c r="G69">
        <v>76.8</v>
      </c>
      <c r="H69">
        <v>0.19700000000000001</v>
      </c>
      <c r="I69">
        <v>56</v>
      </c>
      <c r="J69">
        <f t="shared" si="1"/>
        <v>22.930230471336039</v>
      </c>
    </row>
    <row r="70" spans="1:10" x14ac:dyDescent="0.2">
      <c r="A70">
        <v>0.48599999999999999</v>
      </c>
      <c r="B70">
        <v>12.2</v>
      </c>
      <c r="C70">
        <v>27.4</v>
      </c>
      <c r="D70">
        <v>0.249</v>
      </c>
      <c r="E70">
        <v>0.51800000000000002</v>
      </c>
      <c r="F70">
        <v>14.8</v>
      </c>
      <c r="G70">
        <v>74.400000000000006</v>
      </c>
      <c r="H70">
        <v>0.17699999999999999</v>
      </c>
      <c r="I70">
        <v>40</v>
      </c>
      <c r="J70">
        <f t="shared" si="1"/>
        <v>27.332919606507328</v>
      </c>
    </row>
    <row r="71" spans="1:10" x14ac:dyDescent="0.2">
      <c r="A71">
        <v>0.51900000000000002</v>
      </c>
      <c r="B71">
        <v>14</v>
      </c>
      <c r="C71">
        <v>26.4</v>
      </c>
      <c r="D71">
        <v>0.222</v>
      </c>
      <c r="E71">
        <v>0.496</v>
      </c>
      <c r="F71">
        <v>13.9</v>
      </c>
      <c r="G71">
        <v>73.7</v>
      </c>
      <c r="H71">
        <v>0.23699999999999999</v>
      </c>
      <c r="I71">
        <v>48</v>
      </c>
      <c r="J71">
        <f t="shared" si="1"/>
        <v>0.14442742714134704</v>
      </c>
    </row>
    <row r="72" spans="1:10" x14ac:dyDescent="0.2">
      <c r="A72">
        <v>0.52600000000000002</v>
      </c>
      <c r="B72">
        <v>12.7</v>
      </c>
      <c r="C72">
        <v>24.6</v>
      </c>
      <c r="D72">
        <v>0.20100000000000001</v>
      </c>
      <c r="E72">
        <v>0.51500000000000001</v>
      </c>
      <c r="F72">
        <v>14.8</v>
      </c>
      <c r="G72">
        <v>72.7</v>
      </c>
      <c r="H72">
        <v>0.22900000000000001</v>
      </c>
      <c r="I72">
        <v>49</v>
      </c>
      <c r="J72">
        <f t="shared" si="1"/>
        <v>2.0681340688206626</v>
      </c>
    </row>
    <row r="73" spans="1:10" x14ac:dyDescent="0.2">
      <c r="A73">
        <v>0.498</v>
      </c>
      <c r="B73">
        <v>13.2</v>
      </c>
      <c r="C73">
        <v>27.2</v>
      </c>
      <c r="D73">
        <v>0.23899999999999999</v>
      </c>
      <c r="E73">
        <v>0.49299999999999999</v>
      </c>
      <c r="F73">
        <v>14.1</v>
      </c>
      <c r="G73">
        <v>74.900000000000006</v>
      </c>
      <c r="H73">
        <v>0.23699999999999999</v>
      </c>
      <c r="I73">
        <v>48</v>
      </c>
      <c r="J73">
        <f t="shared" si="1"/>
        <v>0.20416876179831947</v>
      </c>
    </row>
    <row r="74" spans="1:10" x14ac:dyDescent="0.2">
      <c r="A74">
        <v>0.49399999999999999</v>
      </c>
      <c r="B74">
        <v>13.1</v>
      </c>
      <c r="C74">
        <v>28.3</v>
      </c>
      <c r="D74">
        <v>0.184</v>
      </c>
      <c r="E74">
        <v>0.497</v>
      </c>
      <c r="F74">
        <v>13.8</v>
      </c>
      <c r="G74">
        <v>75.7</v>
      </c>
      <c r="H74">
        <v>0.19900000000000001</v>
      </c>
      <c r="I74">
        <v>50</v>
      </c>
      <c r="J74">
        <f t="shared" si="1"/>
        <v>23.44896446932453</v>
      </c>
    </row>
    <row r="75" spans="1:10" x14ac:dyDescent="0.2">
      <c r="A75">
        <v>0.47099999999999997</v>
      </c>
      <c r="B75">
        <v>14.2</v>
      </c>
      <c r="C75">
        <v>27.2</v>
      </c>
      <c r="D75">
        <v>0.22600000000000001</v>
      </c>
      <c r="E75">
        <v>0.47099999999999997</v>
      </c>
      <c r="F75">
        <v>13.7</v>
      </c>
      <c r="G75">
        <v>75.400000000000006</v>
      </c>
      <c r="H75">
        <v>0.189</v>
      </c>
      <c r="I75">
        <v>48</v>
      </c>
      <c r="J75">
        <f t="shared" si="1"/>
        <v>12.204965339790807</v>
      </c>
    </row>
    <row r="76" spans="1:10" x14ac:dyDescent="0.2">
      <c r="A76">
        <v>0.50600000000000001</v>
      </c>
      <c r="B76">
        <v>13.6</v>
      </c>
      <c r="C76">
        <v>25.2</v>
      </c>
      <c r="D76">
        <v>0.18099999999999999</v>
      </c>
      <c r="E76">
        <v>0.504</v>
      </c>
      <c r="F76">
        <v>15</v>
      </c>
      <c r="G76">
        <v>75.7</v>
      </c>
      <c r="H76">
        <v>0.22</v>
      </c>
      <c r="I76">
        <v>44</v>
      </c>
      <c r="J76">
        <f t="shared" si="1"/>
        <v>0.3848221625588345</v>
      </c>
    </row>
    <row r="77" spans="1:10" x14ac:dyDescent="0.2">
      <c r="A77">
        <v>0.51500000000000001</v>
      </c>
      <c r="B77">
        <v>14.3</v>
      </c>
      <c r="C77">
        <v>21</v>
      </c>
      <c r="D77">
        <v>0.20799999999999999</v>
      </c>
      <c r="E77">
        <v>0.51</v>
      </c>
      <c r="F77">
        <v>14</v>
      </c>
      <c r="G77">
        <v>74.400000000000006</v>
      </c>
      <c r="H77">
        <v>0.19600000000000001</v>
      </c>
      <c r="I77">
        <v>38</v>
      </c>
      <c r="J77">
        <f t="shared" si="1"/>
        <v>0.25593014131126623</v>
      </c>
    </row>
    <row r="78" spans="1:10" x14ac:dyDescent="0.2">
      <c r="A78">
        <v>0.48099999999999998</v>
      </c>
      <c r="B78">
        <v>11.7</v>
      </c>
      <c r="C78">
        <v>21.9</v>
      </c>
      <c r="D78">
        <v>0.219</v>
      </c>
      <c r="E78">
        <v>0.49099999999999999</v>
      </c>
      <c r="F78">
        <v>12.6</v>
      </c>
      <c r="G78">
        <v>77.599999999999994</v>
      </c>
      <c r="H78">
        <v>0.183</v>
      </c>
      <c r="I78">
        <v>43</v>
      </c>
      <c r="J78">
        <f t="shared" si="1"/>
        <v>0.33538518554287805</v>
      </c>
    </row>
    <row r="79" spans="1:10" x14ac:dyDescent="0.2">
      <c r="A79">
        <v>0.497</v>
      </c>
      <c r="B79">
        <v>14</v>
      </c>
      <c r="C79">
        <v>27.5</v>
      </c>
      <c r="D79">
        <v>0.222</v>
      </c>
      <c r="E79">
        <v>0.5</v>
      </c>
      <c r="F79">
        <v>12.8</v>
      </c>
      <c r="G79">
        <v>74.5</v>
      </c>
      <c r="H79">
        <v>0.23300000000000001</v>
      </c>
      <c r="I79">
        <v>36</v>
      </c>
      <c r="J79">
        <f t="shared" si="1"/>
        <v>0.12800755121409546</v>
      </c>
    </row>
    <row r="80" spans="1:10" x14ac:dyDescent="0.2">
      <c r="A80">
        <v>0.505</v>
      </c>
      <c r="B80">
        <v>12.5</v>
      </c>
      <c r="C80">
        <v>25.1</v>
      </c>
      <c r="D80">
        <v>0.189</v>
      </c>
      <c r="E80">
        <v>0.51400000000000001</v>
      </c>
      <c r="F80">
        <v>14</v>
      </c>
      <c r="G80">
        <v>74.3</v>
      </c>
      <c r="H80">
        <v>0.245</v>
      </c>
      <c r="I80">
        <v>37</v>
      </c>
      <c r="J80">
        <f t="shared" si="1"/>
        <v>0.52841688944500642</v>
      </c>
    </row>
    <row r="81" spans="1:10" x14ac:dyDescent="0.2">
      <c r="A81">
        <v>0.51400000000000001</v>
      </c>
      <c r="B81">
        <v>14.1</v>
      </c>
      <c r="C81">
        <v>21.7</v>
      </c>
      <c r="D81">
        <v>0.23599999999999999</v>
      </c>
      <c r="E81">
        <v>0.50900000000000001</v>
      </c>
      <c r="F81">
        <v>14.9</v>
      </c>
      <c r="G81">
        <v>72.3</v>
      </c>
      <c r="H81">
        <v>0.23599999999999999</v>
      </c>
      <c r="I81">
        <v>44</v>
      </c>
      <c r="J81">
        <f t="shared" si="1"/>
        <v>28.510530719664054</v>
      </c>
    </row>
    <row r="82" spans="1:10" x14ac:dyDescent="0.2">
      <c r="A82">
        <v>0.495</v>
      </c>
      <c r="B82">
        <v>12.9</v>
      </c>
      <c r="C82">
        <v>26.9</v>
      </c>
      <c r="D82">
        <v>0.22</v>
      </c>
      <c r="E82">
        <v>0.51500000000000001</v>
      </c>
      <c r="F82">
        <v>13.6</v>
      </c>
      <c r="G82">
        <v>73.8</v>
      </c>
      <c r="H82">
        <v>0.249</v>
      </c>
      <c r="I82">
        <v>34</v>
      </c>
      <c r="J82">
        <f t="shared" si="1"/>
        <v>6.0779521576761076E-3</v>
      </c>
    </row>
    <row r="83" spans="1:10" x14ac:dyDescent="0.2">
      <c r="A83">
        <v>0.48399999999999999</v>
      </c>
      <c r="B83">
        <v>13.9</v>
      </c>
      <c r="C83">
        <v>27.8</v>
      </c>
      <c r="D83">
        <v>0.251</v>
      </c>
      <c r="E83">
        <v>0.51200000000000001</v>
      </c>
      <c r="F83">
        <v>12.7</v>
      </c>
      <c r="G83">
        <v>76.599999999999994</v>
      </c>
      <c r="H83">
        <v>0.23400000000000001</v>
      </c>
      <c r="I83">
        <v>28</v>
      </c>
      <c r="J83">
        <f t="shared" si="1"/>
        <v>6.0824088340631999</v>
      </c>
    </row>
    <row r="84" spans="1:10" x14ac:dyDescent="0.2">
      <c r="A84">
        <v>0.47899999999999998</v>
      </c>
      <c r="B84">
        <v>13</v>
      </c>
      <c r="C84">
        <v>27.2</v>
      </c>
      <c r="D84">
        <v>0.20100000000000001</v>
      </c>
      <c r="E84">
        <v>0.50800000000000001</v>
      </c>
      <c r="F84">
        <v>13</v>
      </c>
      <c r="G84">
        <v>75.8</v>
      </c>
      <c r="H84">
        <v>0.19900000000000001</v>
      </c>
      <c r="I84">
        <v>33</v>
      </c>
      <c r="J84">
        <f t="shared" si="1"/>
        <v>6.7003368321576912E-2</v>
      </c>
    </row>
    <row r="85" spans="1:10" x14ac:dyDescent="0.2">
      <c r="A85">
        <v>0.48199999999999998</v>
      </c>
      <c r="B85">
        <v>12.9</v>
      </c>
      <c r="C85">
        <v>31.4</v>
      </c>
      <c r="D85">
        <v>0.19900000000000001</v>
      </c>
      <c r="E85">
        <v>0.52</v>
      </c>
      <c r="F85">
        <v>13.8</v>
      </c>
      <c r="G85">
        <v>73.400000000000006</v>
      </c>
      <c r="H85">
        <v>0.218</v>
      </c>
      <c r="I85">
        <v>29</v>
      </c>
      <c r="J85">
        <f t="shared" si="1"/>
        <v>16.802844222064774</v>
      </c>
    </row>
    <row r="86" spans="1:10" x14ac:dyDescent="0.2">
      <c r="A86">
        <v>0.505</v>
      </c>
      <c r="B86">
        <v>13.7</v>
      </c>
      <c r="C86">
        <v>20.2</v>
      </c>
      <c r="D86">
        <v>0.19900000000000001</v>
      </c>
      <c r="E86">
        <v>0.51300000000000001</v>
      </c>
      <c r="F86">
        <v>12.4</v>
      </c>
      <c r="G86">
        <v>71</v>
      </c>
      <c r="H86">
        <v>0.192</v>
      </c>
      <c r="I86">
        <v>27</v>
      </c>
      <c r="J86">
        <f t="shared" si="1"/>
        <v>0.1018018344128456</v>
      </c>
    </row>
    <row r="87" spans="1:10" x14ac:dyDescent="0.2">
      <c r="A87">
        <v>0.48699999999999999</v>
      </c>
      <c r="B87">
        <v>13.9</v>
      </c>
      <c r="C87">
        <v>22.4</v>
      </c>
      <c r="D87">
        <v>0.193</v>
      </c>
      <c r="E87">
        <v>0.504</v>
      </c>
      <c r="F87">
        <v>13</v>
      </c>
      <c r="G87">
        <v>75.5</v>
      </c>
      <c r="H87">
        <v>0.21099999999999999</v>
      </c>
      <c r="I87">
        <v>23</v>
      </c>
      <c r="J87">
        <f t="shared" si="1"/>
        <v>21.373215188813901</v>
      </c>
    </row>
    <row r="88" spans="1:10" x14ac:dyDescent="0.2">
      <c r="A88">
        <v>0.48399999999999999</v>
      </c>
      <c r="B88">
        <v>13.9</v>
      </c>
      <c r="C88">
        <v>25.5</v>
      </c>
      <c r="D88">
        <v>0.20200000000000001</v>
      </c>
      <c r="E88">
        <v>0.51800000000000002</v>
      </c>
      <c r="F88">
        <v>12.1</v>
      </c>
      <c r="G88">
        <v>74.5</v>
      </c>
      <c r="H88">
        <v>0.22700000000000001</v>
      </c>
      <c r="I88">
        <v>25</v>
      </c>
      <c r="J88">
        <f t="shared" si="1"/>
        <v>27.629664971540176</v>
      </c>
    </row>
    <row r="89" spans="1:10" x14ac:dyDescent="0.2">
      <c r="A89">
        <v>0.47899999999999998</v>
      </c>
      <c r="B89">
        <v>14.1</v>
      </c>
      <c r="C89">
        <v>27.1</v>
      </c>
      <c r="D89">
        <v>0.20399999999999999</v>
      </c>
      <c r="E89">
        <v>0.52</v>
      </c>
      <c r="F89">
        <v>13.2</v>
      </c>
      <c r="G89">
        <v>71.400000000000006</v>
      </c>
      <c r="H89">
        <v>0.22500000000000001</v>
      </c>
      <c r="I89">
        <v>15</v>
      </c>
      <c r="J89">
        <f t="shared" si="1"/>
        <v>18.715102898337904</v>
      </c>
    </row>
    <row r="90" spans="1:10" x14ac:dyDescent="0.2">
      <c r="A90">
        <v>0.47499999999999998</v>
      </c>
      <c r="B90">
        <v>14.8</v>
      </c>
      <c r="C90">
        <v>24.8</v>
      </c>
      <c r="D90">
        <v>0.19</v>
      </c>
      <c r="E90">
        <v>0.52400000000000002</v>
      </c>
      <c r="F90">
        <v>14.9</v>
      </c>
      <c r="G90">
        <v>72.400000000000006</v>
      </c>
      <c r="H90">
        <v>0.24399999999999999</v>
      </c>
      <c r="I90">
        <v>19</v>
      </c>
      <c r="J90">
        <f t="shared" si="1"/>
        <v>22.249048442223685</v>
      </c>
    </row>
    <row r="91" spans="1:10" x14ac:dyDescent="0.2">
      <c r="A91">
        <v>0.54</v>
      </c>
      <c r="B91">
        <v>13.1</v>
      </c>
      <c r="C91">
        <v>24.1</v>
      </c>
      <c r="D91">
        <v>0.184</v>
      </c>
      <c r="E91">
        <v>0.47</v>
      </c>
      <c r="F91">
        <v>14.3</v>
      </c>
      <c r="G91">
        <v>74.5</v>
      </c>
      <c r="H91">
        <v>0.217</v>
      </c>
      <c r="I91">
        <v>67</v>
      </c>
      <c r="J91">
        <f t="shared" si="1"/>
        <v>1.4871249055797835</v>
      </c>
    </row>
    <row r="92" spans="1:10" x14ac:dyDescent="0.2">
      <c r="A92">
        <v>0.53300000000000003</v>
      </c>
      <c r="B92">
        <v>11.6</v>
      </c>
      <c r="C92">
        <v>22.8</v>
      </c>
      <c r="D92">
        <v>0.215</v>
      </c>
      <c r="E92">
        <v>0.49299999999999999</v>
      </c>
      <c r="F92">
        <v>13.2</v>
      </c>
      <c r="G92">
        <v>75.7</v>
      </c>
      <c r="H92">
        <v>0.23100000000000001</v>
      </c>
      <c r="I92">
        <v>56</v>
      </c>
      <c r="J92">
        <f t="shared" si="1"/>
        <v>13.554106623257496</v>
      </c>
    </row>
    <row r="93" spans="1:10" x14ac:dyDescent="0.2">
      <c r="A93">
        <v>0.51700000000000002</v>
      </c>
      <c r="B93">
        <v>13.1</v>
      </c>
      <c r="C93">
        <v>23.4</v>
      </c>
      <c r="D93">
        <v>0.2</v>
      </c>
      <c r="E93">
        <v>0.48399999999999999</v>
      </c>
      <c r="F93">
        <v>13.3</v>
      </c>
      <c r="G93">
        <v>77.3</v>
      </c>
      <c r="H93">
        <v>0.19</v>
      </c>
      <c r="I93">
        <v>55</v>
      </c>
      <c r="J93">
        <f t="shared" si="1"/>
        <v>0.5033471495757581</v>
      </c>
    </row>
    <row r="94" spans="1:10" x14ac:dyDescent="0.2">
      <c r="A94">
        <v>0.52700000000000002</v>
      </c>
      <c r="B94">
        <v>13.5</v>
      </c>
      <c r="C94">
        <v>21.4</v>
      </c>
      <c r="D94">
        <v>0.20100000000000001</v>
      </c>
      <c r="E94">
        <v>0.49199999999999999</v>
      </c>
      <c r="F94">
        <v>14.9</v>
      </c>
      <c r="G94">
        <v>73.400000000000006</v>
      </c>
      <c r="H94">
        <v>0.185</v>
      </c>
      <c r="I94">
        <v>60</v>
      </c>
      <c r="J94">
        <f t="shared" si="1"/>
        <v>21.282544709691656</v>
      </c>
    </row>
    <row r="95" spans="1:10" x14ac:dyDescent="0.2">
      <c r="A95">
        <v>0.50800000000000001</v>
      </c>
      <c r="B95">
        <v>12.6</v>
      </c>
      <c r="C95">
        <v>24.2</v>
      </c>
      <c r="D95">
        <v>0.18</v>
      </c>
      <c r="E95">
        <v>0.47599999999999998</v>
      </c>
      <c r="F95">
        <v>11.3</v>
      </c>
      <c r="G95">
        <v>76.2</v>
      </c>
      <c r="H95">
        <v>0.182</v>
      </c>
      <c r="I95">
        <v>51</v>
      </c>
      <c r="J95">
        <f t="shared" si="1"/>
        <v>4.6514368411260769E-2</v>
      </c>
    </row>
    <row r="96" spans="1:10" x14ac:dyDescent="0.2">
      <c r="A96">
        <v>0.52</v>
      </c>
      <c r="B96">
        <v>13.4</v>
      </c>
      <c r="C96">
        <v>26.8</v>
      </c>
      <c r="D96">
        <v>0.216</v>
      </c>
      <c r="E96">
        <v>0.502</v>
      </c>
      <c r="F96">
        <v>12.6</v>
      </c>
      <c r="G96">
        <v>74.7</v>
      </c>
      <c r="H96">
        <v>0.17699999999999999</v>
      </c>
      <c r="I96">
        <v>53</v>
      </c>
      <c r="J96">
        <f t="shared" si="1"/>
        <v>8.0165723820199677</v>
      </c>
    </row>
    <row r="97" spans="1:10" x14ac:dyDescent="0.2">
      <c r="A97">
        <v>0.51200000000000001</v>
      </c>
      <c r="B97">
        <v>15</v>
      </c>
      <c r="C97">
        <v>26.8</v>
      </c>
      <c r="D97">
        <v>0.223</v>
      </c>
      <c r="E97">
        <v>0.48599999999999999</v>
      </c>
      <c r="F97">
        <v>14.6</v>
      </c>
      <c r="G97">
        <v>72.900000000000006</v>
      </c>
      <c r="H97">
        <v>0.20799999999999999</v>
      </c>
      <c r="I97">
        <v>56</v>
      </c>
      <c r="J97">
        <f t="shared" si="1"/>
        <v>42.345214755124431</v>
      </c>
    </row>
    <row r="98" spans="1:10" x14ac:dyDescent="0.2">
      <c r="A98">
        <v>0.48899999999999999</v>
      </c>
      <c r="B98">
        <v>12.6</v>
      </c>
      <c r="C98">
        <v>24.7</v>
      </c>
      <c r="D98">
        <v>0.214</v>
      </c>
      <c r="E98">
        <v>0.49199999999999999</v>
      </c>
      <c r="F98">
        <v>14.5</v>
      </c>
      <c r="G98">
        <v>75.3</v>
      </c>
      <c r="H98">
        <v>0.183</v>
      </c>
      <c r="I98">
        <v>55</v>
      </c>
      <c r="J98">
        <f t="shared" si="1"/>
        <v>34.528833124711582</v>
      </c>
    </row>
    <row r="99" spans="1:10" x14ac:dyDescent="0.2">
      <c r="A99">
        <v>0.51500000000000001</v>
      </c>
      <c r="B99">
        <v>11.9</v>
      </c>
      <c r="C99">
        <v>23.6</v>
      </c>
      <c r="D99">
        <v>0.19700000000000001</v>
      </c>
      <c r="E99">
        <v>0.503</v>
      </c>
      <c r="F99">
        <v>14.7</v>
      </c>
      <c r="G99">
        <v>72.2</v>
      </c>
      <c r="H99">
        <v>0.20399999999999999</v>
      </c>
      <c r="I99">
        <v>50</v>
      </c>
      <c r="J99">
        <f t="shared" si="1"/>
        <v>3.0905873342164014</v>
      </c>
    </row>
    <row r="100" spans="1:10" x14ac:dyDescent="0.2">
      <c r="A100">
        <v>0.48899999999999999</v>
      </c>
      <c r="B100">
        <v>12.9</v>
      </c>
      <c r="C100">
        <v>27</v>
      </c>
      <c r="D100">
        <v>0.23799999999999999</v>
      </c>
      <c r="E100">
        <v>0.47299999999999998</v>
      </c>
      <c r="F100">
        <v>11.3</v>
      </c>
      <c r="G100">
        <v>74.400000000000006</v>
      </c>
      <c r="H100">
        <v>0.182</v>
      </c>
      <c r="I100">
        <v>50</v>
      </c>
      <c r="J100">
        <f t="shared" si="1"/>
        <v>0.79364458980036257</v>
      </c>
    </row>
    <row r="101" spans="1:10" x14ac:dyDescent="0.2">
      <c r="A101">
        <v>0.49199999999999999</v>
      </c>
      <c r="B101">
        <v>13.1</v>
      </c>
      <c r="C101">
        <v>28.9</v>
      </c>
      <c r="D101">
        <v>0.214</v>
      </c>
      <c r="E101">
        <v>0.48899999999999999</v>
      </c>
      <c r="F101">
        <v>12.4</v>
      </c>
      <c r="G101">
        <v>75.599999999999994</v>
      </c>
      <c r="H101">
        <v>0.21299999999999999</v>
      </c>
      <c r="I101">
        <v>45</v>
      </c>
      <c r="J101">
        <f t="shared" si="1"/>
        <v>0.10595465431651724</v>
      </c>
    </row>
    <row r="102" spans="1:10" x14ac:dyDescent="0.2">
      <c r="A102">
        <v>0.50800000000000001</v>
      </c>
      <c r="B102">
        <v>12</v>
      </c>
      <c r="C102">
        <v>25.6</v>
      </c>
      <c r="D102">
        <v>0.23200000000000001</v>
      </c>
      <c r="E102">
        <v>0.50600000000000001</v>
      </c>
      <c r="F102">
        <v>13.4</v>
      </c>
      <c r="G102">
        <v>73.3</v>
      </c>
      <c r="H102">
        <v>0.20799999999999999</v>
      </c>
      <c r="I102">
        <v>49</v>
      </c>
      <c r="J102">
        <f t="shared" si="1"/>
        <v>0.39511368069378039</v>
      </c>
    </row>
    <row r="103" spans="1:10" x14ac:dyDescent="0.2">
      <c r="A103">
        <v>0.501</v>
      </c>
      <c r="B103">
        <v>12.5</v>
      </c>
      <c r="C103">
        <v>27.1</v>
      </c>
      <c r="D103">
        <v>0.19800000000000001</v>
      </c>
      <c r="E103">
        <v>0.496</v>
      </c>
      <c r="F103">
        <v>11.7</v>
      </c>
      <c r="G103">
        <v>75.099999999999994</v>
      </c>
      <c r="H103">
        <v>0.19500000000000001</v>
      </c>
      <c r="I103">
        <v>45</v>
      </c>
      <c r="J103">
        <f t="shared" si="1"/>
        <v>0.99497218629118056</v>
      </c>
    </row>
    <row r="104" spans="1:10" x14ac:dyDescent="0.2">
      <c r="A104">
        <v>0.49399999999999999</v>
      </c>
      <c r="B104">
        <v>14.6</v>
      </c>
      <c r="C104">
        <v>29.1</v>
      </c>
      <c r="D104">
        <v>0.214</v>
      </c>
      <c r="E104">
        <v>0.49099999999999999</v>
      </c>
      <c r="F104">
        <v>12.8</v>
      </c>
      <c r="G104">
        <v>76.3</v>
      </c>
      <c r="H104">
        <v>0.19900000000000001</v>
      </c>
      <c r="I104">
        <v>38</v>
      </c>
      <c r="J104">
        <f t="shared" si="1"/>
        <v>13.429514392312358</v>
      </c>
    </row>
    <row r="105" spans="1:10" x14ac:dyDescent="0.2">
      <c r="A105">
        <v>0.499</v>
      </c>
      <c r="B105">
        <v>14</v>
      </c>
      <c r="C105">
        <v>24.9</v>
      </c>
      <c r="D105">
        <v>0.192</v>
      </c>
      <c r="E105">
        <v>0.48099999999999998</v>
      </c>
      <c r="F105">
        <v>12.9</v>
      </c>
      <c r="G105">
        <v>77.3</v>
      </c>
      <c r="H105">
        <v>0.21</v>
      </c>
      <c r="I105">
        <v>46</v>
      </c>
      <c r="J105">
        <f t="shared" si="1"/>
        <v>2.8278484628167209</v>
      </c>
    </row>
    <row r="106" spans="1:10" x14ac:dyDescent="0.2">
      <c r="A106">
        <v>0.499</v>
      </c>
      <c r="B106">
        <v>15.5</v>
      </c>
      <c r="C106">
        <v>25.4</v>
      </c>
      <c r="D106">
        <v>0.19500000000000001</v>
      </c>
      <c r="E106">
        <v>0.48699999999999999</v>
      </c>
      <c r="F106">
        <v>15.9</v>
      </c>
      <c r="G106">
        <v>73.3</v>
      </c>
      <c r="H106">
        <v>0.221</v>
      </c>
      <c r="I106">
        <v>41</v>
      </c>
      <c r="J106">
        <f t="shared" si="1"/>
        <v>0.75069090605345523</v>
      </c>
    </row>
    <row r="107" spans="1:10" x14ac:dyDescent="0.2">
      <c r="A107">
        <v>0.48399999999999999</v>
      </c>
      <c r="B107">
        <v>13.1</v>
      </c>
      <c r="C107">
        <v>24</v>
      </c>
      <c r="D107">
        <v>0.20100000000000001</v>
      </c>
      <c r="E107">
        <v>0.47799999999999998</v>
      </c>
      <c r="F107">
        <v>12</v>
      </c>
      <c r="G107">
        <v>77.900000000000006</v>
      </c>
      <c r="H107">
        <v>0.217</v>
      </c>
      <c r="I107">
        <v>38</v>
      </c>
      <c r="J107">
        <f t="shared" si="1"/>
        <v>5.2959264631475458</v>
      </c>
    </row>
    <row r="108" spans="1:10" x14ac:dyDescent="0.2">
      <c r="A108">
        <v>0.501</v>
      </c>
      <c r="B108">
        <v>13.7</v>
      </c>
      <c r="C108">
        <v>24.5</v>
      </c>
      <c r="D108">
        <v>0.191</v>
      </c>
      <c r="E108">
        <v>0.497</v>
      </c>
      <c r="F108">
        <v>14</v>
      </c>
      <c r="G108">
        <v>73.5</v>
      </c>
      <c r="H108">
        <v>0.221</v>
      </c>
      <c r="I108">
        <v>39</v>
      </c>
      <c r="J108">
        <f t="shared" si="1"/>
        <v>4.1060931997419371E-2</v>
      </c>
    </row>
    <row r="109" spans="1:10" x14ac:dyDescent="0.2">
      <c r="A109">
        <v>0.48899999999999999</v>
      </c>
      <c r="B109">
        <v>12.5</v>
      </c>
      <c r="C109">
        <v>24.7</v>
      </c>
      <c r="D109">
        <v>0.17599999999999999</v>
      </c>
      <c r="E109">
        <v>0.49399999999999999</v>
      </c>
      <c r="F109">
        <v>13.7</v>
      </c>
      <c r="G109">
        <v>75</v>
      </c>
      <c r="H109">
        <v>0.20799999999999999</v>
      </c>
      <c r="I109">
        <v>40</v>
      </c>
      <c r="J109">
        <f t="shared" si="1"/>
        <v>1.4486624452943091</v>
      </c>
    </row>
    <row r="110" spans="1:10" x14ac:dyDescent="0.2">
      <c r="A110">
        <v>0.48199999999999998</v>
      </c>
      <c r="B110">
        <v>12.3</v>
      </c>
      <c r="C110">
        <v>27.7</v>
      </c>
      <c r="D110">
        <v>0.184</v>
      </c>
      <c r="E110">
        <v>0.502</v>
      </c>
      <c r="F110">
        <v>13.2</v>
      </c>
      <c r="G110">
        <v>75</v>
      </c>
      <c r="H110">
        <v>0.192</v>
      </c>
      <c r="I110">
        <v>32</v>
      </c>
      <c r="J110">
        <f t="shared" si="1"/>
        <v>58.133109570939567</v>
      </c>
    </row>
    <row r="111" spans="1:10" x14ac:dyDescent="0.2">
      <c r="A111">
        <v>0.5</v>
      </c>
      <c r="B111">
        <v>14.5</v>
      </c>
      <c r="C111">
        <v>23.2</v>
      </c>
      <c r="D111">
        <v>0.22700000000000001</v>
      </c>
      <c r="E111">
        <v>0.505</v>
      </c>
      <c r="F111">
        <v>14.2</v>
      </c>
      <c r="G111">
        <v>73.400000000000006</v>
      </c>
      <c r="H111">
        <v>0.21299999999999999</v>
      </c>
      <c r="I111">
        <v>37</v>
      </c>
      <c r="J111">
        <f t="shared" si="1"/>
        <v>4.5601797741806056</v>
      </c>
    </row>
    <row r="112" spans="1:10" x14ac:dyDescent="0.2">
      <c r="A112">
        <v>0.47899999999999998</v>
      </c>
      <c r="B112">
        <v>12.7</v>
      </c>
      <c r="C112">
        <v>26.6</v>
      </c>
      <c r="D112">
        <v>0.20399999999999999</v>
      </c>
      <c r="E112">
        <v>0.504</v>
      </c>
      <c r="F112">
        <v>13</v>
      </c>
      <c r="G112">
        <v>74.7</v>
      </c>
      <c r="H112">
        <v>0.23899999999999999</v>
      </c>
      <c r="I112">
        <v>30</v>
      </c>
      <c r="J112">
        <f t="shared" si="1"/>
        <v>1.7862568559181902</v>
      </c>
    </row>
    <row r="113" spans="1:10" x14ac:dyDescent="0.2">
      <c r="A113">
        <v>0.49</v>
      </c>
      <c r="B113">
        <v>14.8</v>
      </c>
      <c r="C113">
        <v>26.5</v>
      </c>
      <c r="D113">
        <v>0.27600000000000002</v>
      </c>
      <c r="E113">
        <v>0.50700000000000001</v>
      </c>
      <c r="F113">
        <v>11.8</v>
      </c>
      <c r="G113">
        <v>75.2</v>
      </c>
      <c r="H113">
        <v>0.2</v>
      </c>
      <c r="I113">
        <v>29</v>
      </c>
      <c r="J113">
        <f t="shared" si="1"/>
        <v>3.404419155630328</v>
      </c>
    </row>
    <row r="114" spans="1:10" x14ac:dyDescent="0.2">
      <c r="A114">
        <v>0.49099999999999999</v>
      </c>
      <c r="B114">
        <v>13</v>
      </c>
      <c r="C114">
        <v>23.9</v>
      </c>
      <c r="D114">
        <v>0.2</v>
      </c>
      <c r="E114">
        <v>0.50600000000000001</v>
      </c>
      <c r="F114">
        <v>12.9</v>
      </c>
      <c r="G114">
        <v>73.7</v>
      </c>
      <c r="H114">
        <v>0.185</v>
      </c>
      <c r="I114">
        <v>38</v>
      </c>
      <c r="J114">
        <f t="shared" si="1"/>
        <v>10.46921756144091</v>
      </c>
    </row>
    <row r="115" spans="1:10" x14ac:dyDescent="0.2">
      <c r="A115">
        <v>0.45600000000000002</v>
      </c>
      <c r="B115">
        <v>11.2</v>
      </c>
      <c r="C115">
        <v>22.1</v>
      </c>
      <c r="D115">
        <v>0.20200000000000001</v>
      </c>
      <c r="E115">
        <v>0.48699999999999999</v>
      </c>
      <c r="F115">
        <v>12</v>
      </c>
      <c r="G115">
        <v>79.3</v>
      </c>
      <c r="H115">
        <v>0.188</v>
      </c>
      <c r="I115">
        <v>33</v>
      </c>
      <c r="J115">
        <f t="shared" si="1"/>
        <v>7.1166821308132269</v>
      </c>
    </row>
    <row r="116" spans="1:10" x14ac:dyDescent="0.2">
      <c r="A116">
        <v>0.49399999999999999</v>
      </c>
      <c r="B116">
        <v>14</v>
      </c>
      <c r="C116">
        <v>23.1</v>
      </c>
      <c r="D116">
        <v>0.16800000000000001</v>
      </c>
      <c r="E116">
        <v>0.51400000000000001</v>
      </c>
      <c r="F116">
        <v>13.6</v>
      </c>
      <c r="G116">
        <v>76</v>
      </c>
      <c r="H116">
        <v>0.21</v>
      </c>
      <c r="I116">
        <v>25</v>
      </c>
      <c r="J116">
        <f t="shared" si="1"/>
        <v>4.4265686025597004</v>
      </c>
    </row>
    <row r="117" spans="1:10" x14ac:dyDescent="0.2">
      <c r="A117">
        <v>0.47299999999999998</v>
      </c>
      <c r="B117">
        <v>12.1</v>
      </c>
      <c r="C117">
        <v>25.4</v>
      </c>
      <c r="D117">
        <v>0.20399999999999999</v>
      </c>
      <c r="E117">
        <v>0.51800000000000002</v>
      </c>
      <c r="F117">
        <v>12.1</v>
      </c>
      <c r="G117">
        <v>76.3</v>
      </c>
      <c r="H117">
        <v>0.23100000000000001</v>
      </c>
      <c r="I117">
        <v>21</v>
      </c>
      <c r="J117">
        <f t="shared" si="1"/>
        <v>8.2351985014106237</v>
      </c>
    </row>
    <row r="118" spans="1:10" x14ac:dyDescent="0.2">
      <c r="A118">
        <v>0.46800000000000003</v>
      </c>
      <c r="B118">
        <v>13.7</v>
      </c>
      <c r="C118">
        <v>26.6</v>
      </c>
      <c r="D118">
        <v>0.24</v>
      </c>
      <c r="E118">
        <v>0.53700000000000003</v>
      </c>
      <c r="F118">
        <v>13.9</v>
      </c>
      <c r="G118">
        <v>71.599999999999994</v>
      </c>
      <c r="H118">
        <v>0.187</v>
      </c>
      <c r="I118">
        <v>16</v>
      </c>
      <c r="J118">
        <f t="shared" si="1"/>
        <v>3.0417739972452345</v>
      </c>
    </row>
    <row r="119" spans="1:10" x14ac:dyDescent="0.2">
      <c r="A119">
        <v>0.45900000000000002</v>
      </c>
      <c r="B119">
        <v>16</v>
      </c>
      <c r="C119">
        <v>25.5</v>
      </c>
      <c r="D119">
        <v>0.19500000000000001</v>
      </c>
      <c r="E119">
        <v>0.497</v>
      </c>
      <c r="F119">
        <v>15.2</v>
      </c>
      <c r="G119">
        <v>73</v>
      </c>
      <c r="H119">
        <v>0.22500000000000001</v>
      </c>
      <c r="I119">
        <v>18</v>
      </c>
      <c r="J119">
        <f t="shared" si="1"/>
        <v>1.3100373188912292E-2</v>
      </c>
    </row>
    <row r="120" spans="1:10" x14ac:dyDescent="0.2">
      <c r="A120">
        <v>0.47</v>
      </c>
      <c r="B120">
        <v>14</v>
      </c>
      <c r="C120">
        <v>24.5</v>
      </c>
      <c r="D120">
        <v>0.18</v>
      </c>
      <c r="E120">
        <v>0.51200000000000001</v>
      </c>
      <c r="F120">
        <v>13.3</v>
      </c>
      <c r="G120">
        <v>73.099999999999994</v>
      </c>
      <c r="H120">
        <v>0.23400000000000001</v>
      </c>
      <c r="I120">
        <v>17</v>
      </c>
      <c r="J120">
        <f t="shared" si="1"/>
        <v>1.1084882253320796</v>
      </c>
    </row>
    <row r="121" spans="1:10" x14ac:dyDescent="0.2">
      <c r="A121">
        <v>0.56299999999999994</v>
      </c>
      <c r="B121">
        <v>13.5</v>
      </c>
      <c r="C121">
        <v>23.5</v>
      </c>
      <c r="D121">
        <v>0.191</v>
      </c>
      <c r="E121">
        <v>0.47899999999999998</v>
      </c>
      <c r="F121">
        <v>12.6</v>
      </c>
      <c r="G121">
        <v>76</v>
      </c>
      <c r="H121">
        <v>0.20799999999999999</v>
      </c>
      <c r="I121">
        <v>73</v>
      </c>
      <c r="J121">
        <f t="shared" si="1"/>
        <v>22.151220322071364</v>
      </c>
    </row>
    <row r="122" spans="1:10" x14ac:dyDescent="0.2">
      <c r="A122">
        <v>0.52600000000000002</v>
      </c>
      <c r="B122">
        <v>12.4</v>
      </c>
      <c r="C122">
        <v>23</v>
      </c>
      <c r="D122">
        <v>0.19700000000000001</v>
      </c>
      <c r="E122">
        <v>0.47699999999999998</v>
      </c>
      <c r="F122">
        <v>14.1</v>
      </c>
      <c r="G122">
        <v>79.099999999999994</v>
      </c>
      <c r="H122">
        <v>0.182</v>
      </c>
      <c r="I122">
        <v>67</v>
      </c>
      <c r="J122">
        <f t="shared" si="1"/>
        <v>2.4196095185916562</v>
      </c>
    </row>
    <row r="123" spans="1:10" x14ac:dyDescent="0.2">
      <c r="A123">
        <v>0.52400000000000002</v>
      </c>
      <c r="B123">
        <v>14</v>
      </c>
      <c r="C123">
        <v>31.1</v>
      </c>
      <c r="D123">
        <v>0.22800000000000001</v>
      </c>
      <c r="E123">
        <v>0.48399999999999999</v>
      </c>
      <c r="F123">
        <v>11.7</v>
      </c>
      <c r="G123">
        <v>76</v>
      </c>
      <c r="H123">
        <v>0.20499999999999999</v>
      </c>
      <c r="I123">
        <v>55</v>
      </c>
      <c r="J123">
        <f t="shared" si="1"/>
        <v>4.4287652058117555</v>
      </c>
    </row>
    <row r="124" spans="1:10" x14ac:dyDescent="0.2">
      <c r="A124">
        <v>0.52400000000000002</v>
      </c>
      <c r="B124">
        <v>12.7</v>
      </c>
      <c r="C124">
        <v>25.1</v>
      </c>
      <c r="D124">
        <v>0.19400000000000001</v>
      </c>
      <c r="E124">
        <v>0.496</v>
      </c>
      <c r="F124">
        <v>12.6</v>
      </c>
      <c r="G124">
        <v>78.5</v>
      </c>
      <c r="H124">
        <v>0.20499999999999999</v>
      </c>
      <c r="I124">
        <v>57</v>
      </c>
      <c r="J124">
        <f t="shared" si="1"/>
        <v>9.9462727521389436</v>
      </c>
    </row>
    <row r="125" spans="1:10" x14ac:dyDescent="0.2">
      <c r="A125">
        <v>0.52400000000000002</v>
      </c>
      <c r="B125">
        <v>12.1</v>
      </c>
      <c r="C125">
        <v>20.100000000000001</v>
      </c>
      <c r="D125">
        <v>0.22</v>
      </c>
      <c r="E125">
        <v>0.48</v>
      </c>
      <c r="F125">
        <v>13.8</v>
      </c>
      <c r="G125">
        <v>73.8</v>
      </c>
      <c r="H125">
        <v>0.222</v>
      </c>
      <c r="I125">
        <v>53</v>
      </c>
      <c r="J125">
        <f t="shared" si="1"/>
        <v>29.067793919487954</v>
      </c>
    </row>
    <row r="126" spans="1:10" x14ac:dyDescent="0.2">
      <c r="A126">
        <v>0.504</v>
      </c>
      <c r="B126">
        <v>12.3</v>
      </c>
      <c r="C126">
        <v>24.6</v>
      </c>
      <c r="D126">
        <v>0.255</v>
      </c>
      <c r="E126">
        <v>0.498</v>
      </c>
      <c r="F126">
        <v>12.7</v>
      </c>
      <c r="G126">
        <v>77.7</v>
      </c>
      <c r="H126">
        <v>0.20100000000000001</v>
      </c>
      <c r="I126">
        <v>56</v>
      </c>
      <c r="J126">
        <f t="shared" si="1"/>
        <v>25.162844043216467</v>
      </c>
    </row>
    <row r="127" spans="1:10" x14ac:dyDescent="0.2">
      <c r="A127">
        <v>0.51600000000000001</v>
      </c>
      <c r="B127">
        <v>13.8</v>
      </c>
      <c r="C127">
        <v>19.100000000000001</v>
      </c>
      <c r="D127">
        <v>0.185</v>
      </c>
      <c r="E127">
        <v>0.48</v>
      </c>
      <c r="F127">
        <v>14.4</v>
      </c>
      <c r="G127">
        <v>74.599999999999994</v>
      </c>
      <c r="H127">
        <v>0.19400000000000001</v>
      </c>
      <c r="I127">
        <v>48</v>
      </c>
      <c r="J127">
        <f t="shared" si="1"/>
        <v>3.5507833002049698</v>
      </c>
    </row>
    <row r="128" spans="1:10" x14ac:dyDescent="0.2">
      <c r="A128">
        <v>0.48799999999999999</v>
      </c>
      <c r="B128">
        <v>12.1</v>
      </c>
      <c r="C128">
        <v>25.1</v>
      </c>
      <c r="D128">
        <v>0.20799999999999999</v>
      </c>
      <c r="E128">
        <v>0.48699999999999999</v>
      </c>
      <c r="F128">
        <v>14.6</v>
      </c>
      <c r="G128">
        <v>74.599999999999994</v>
      </c>
      <c r="H128">
        <v>0.23100000000000001</v>
      </c>
      <c r="I128">
        <v>48</v>
      </c>
      <c r="J128">
        <f t="shared" si="1"/>
        <v>6.7581255137658475E-2</v>
      </c>
    </row>
    <row r="129" spans="1:10" x14ac:dyDescent="0.2">
      <c r="A129">
        <v>0.502</v>
      </c>
      <c r="B129">
        <v>11.7</v>
      </c>
      <c r="C129">
        <v>20</v>
      </c>
      <c r="D129">
        <v>0.222</v>
      </c>
      <c r="E129">
        <v>0.496</v>
      </c>
      <c r="F129">
        <v>12.5</v>
      </c>
      <c r="G129">
        <v>79.8</v>
      </c>
      <c r="H129">
        <v>0.191</v>
      </c>
      <c r="I129">
        <v>48</v>
      </c>
      <c r="J129">
        <f t="shared" si="1"/>
        <v>0.15021604394844756</v>
      </c>
    </row>
    <row r="130" spans="1:10" x14ac:dyDescent="0.2">
      <c r="A130">
        <v>0.501</v>
      </c>
      <c r="B130">
        <v>14.2</v>
      </c>
      <c r="C130">
        <v>25.9</v>
      </c>
      <c r="D130">
        <v>0.21299999999999999</v>
      </c>
      <c r="E130">
        <v>0.495</v>
      </c>
      <c r="F130">
        <v>13.5</v>
      </c>
      <c r="G130">
        <v>77.7</v>
      </c>
      <c r="H130">
        <v>0.21</v>
      </c>
      <c r="I130">
        <v>40</v>
      </c>
      <c r="J130">
        <f t="shared" si="1"/>
        <v>10.586533297100837</v>
      </c>
    </row>
    <row r="131" spans="1:10" x14ac:dyDescent="0.2">
      <c r="A131">
        <v>0.497</v>
      </c>
      <c r="B131">
        <v>13.5</v>
      </c>
      <c r="C131">
        <v>23.4</v>
      </c>
      <c r="D131">
        <v>0.20499999999999999</v>
      </c>
      <c r="E131">
        <v>0.48899999999999999</v>
      </c>
      <c r="F131">
        <v>14.3</v>
      </c>
      <c r="G131">
        <v>76</v>
      </c>
      <c r="H131">
        <v>0.20499999999999999</v>
      </c>
      <c r="I131">
        <v>45</v>
      </c>
      <c r="J131">
        <f t="shared" ref="J131:J150" si="2">POWER((I131-($Q$13+100*A131*$Q$5+B131*$Q$6+C131*$Q$7+100*D131*$Q$8+100*E131*$Q$9+F131*$Q$10+G131*$Q$11+100*H131*$Q$12)),2)</f>
        <v>0.4364047300538747</v>
      </c>
    </row>
    <row r="132" spans="1:10" x14ac:dyDescent="0.2">
      <c r="A132">
        <v>0.50800000000000001</v>
      </c>
      <c r="B132">
        <v>13.3</v>
      </c>
      <c r="C132">
        <v>23.8</v>
      </c>
      <c r="D132">
        <v>0.21</v>
      </c>
      <c r="E132">
        <v>0.48499999999999999</v>
      </c>
      <c r="F132">
        <v>12.1</v>
      </c>
      <c r="G132">
        <v>77.8</v>
      </c>
      <c r="H132">
        <v>0.19600000000000001</v>
      </c>
      <c r="I132">
        <v>48</v>
      </c>
      <c r="J132">
        <f t="shared" si="2"/>
        <v>0.11473419593741105</v>
      </c>
    </row>
    <row r="133" spans="1:10" x14ac:dyDescent="0.2">
      <c r="A133">
        <v>0.51100000000000001</v>
      </c>
      <c r="B133">
        <v>13.2</v>
      </c>
      <c r="C133">
        <v>25.9</v>
      </c>
      <c r="D133">
        <v>0.20200000000000001</v>
      </c>
      <c r="E133">
        <v>0.503</v>
      </c>
      <c r="F133">
        <v>12.1</v>
      </c>
      <c r="G133">
        <v>76.2</v>
      </c>
      <c r="H133">
        <v>0.22500000000000001</v>
      </c>
      <c r="I133">
        <v>44</v>
      </c>
      <c r="J133">
        <f t="shared" si="2"/>
        <v>12.009532445779652</v>
      </c>
    </row>
    <row r="134" spans="1:10" x14ac:dyDescent="0.2">
      <c r="A134">
        <v>0.49099999999999999</v>
      </c>
      <c r="B134">
        <v>12.2</v>
      </c>
      <c r="C134">
        <v>27</v>
      </c>
      <c r="D134">
        <v>0.19700000000000001</v>
      </c>
      <c r="E134">
        <v>0.504</v>
      </c>
      <c r="F134">
        <v>12.5</v>
      </c>
      <c r="G134">
        <v>79.3</v>
      </c>
      <c r="H134">
        <v>0.19600000000000001</v>
      </c>
      <c r="I134">
        <v>44</v>
      </c>
      <c r="J134">
        <f t="shared" si="2"/>
        <v>0.40410136340844333</v>
      </c>
    </row>
    <row r="135" spans="1:10" x14ac:dyDescent="0.2">
      <c r="A135">
        <v>0.51600000000000001</v>
      </c>
      <c r="B135">
        <v>14.2</v>
      </c>
      <c r="C135">
        <v>25.7</v>
      </c>
      <c r="D135">
        <v>0.24399999999999999</v>
      </c>
      <c r="E135">
        <v>0.51600000000000001</v>
      </c>
      <c r="F135">
        <v>14.7</v>
      </c>
      <c r="G135">
        <v>72.8</v>
      </c>
      <c r="H135">
        <v>0.219</v>
      </c>
      <c r="I135">
        <v>41</v>
      </c>
      <c r="J135">
        <f t="shared" si="2"/>
        <v>0.98927168033562141</v>
      </c>
    </row>
    <row r="136" spans="1:10" x14ac:dyDescent="0.2">
      <c r="A136">
        <v>0.502</v>
      </c>
      <c r="B136">
        <v>12</v>
      </c>
      <c r="C136">
        <v>20.6</v>
      </c>
      <c r="D136">
        <v>0.21099999999999999</v>
      </c>
      <c r="E136">
        <v>0.504</v>
      </c>
      <c r="F136">
        <v>12.8</v>
      </c>
      <c r="G136">
        <v>76.2</v>
      </c>
      <c r="H136">
        <v>0.19800000000000001</v>
      </c>
      <c r="I136">
        <v>42</v>
      </c>
      <c r="J136">
        <f t="shared" si="2"/>
        <v>0.16714914321533941</v>
      </c>
    </row>
    <row r="137" spans="1:10" x14ac:dyDescent="0.2">
      <c r="A137">
        <v>0.51100000000000001</v>
      </c>
      <c r="B137">
        <v>13.1</v>
      </c>
      <c r="C137">
        <v>20.6</v>
      </c>
      <c r="D137">
        <v>0.192</v>
      </c>
      <c r="E137">
        <v>0.51500000000000001</v>
      </c>
      <c r="F137">
        <v>14.6</v>
      </c>
      <c r="G137">
        <v>77.7</v>
      </c>
      <c r="H137">
        <v>0.218</v>
      </c>
      <c r="I137">
        <v>41</v>
      </c>
      <c r="J137">
        <f t="shared" si="2"/>
        <v>2.1440736951311874</v>
      </c>
    </row>
    <row r="138" spans="1:10" x14ac:dyDescent="0.2">
      <c r="A138">
        <v>0.48699999999999999</v>
      </c>
      <c r="B138">
        <v>12.6</v>
      </c>
      <c r="C138">
        <v>24.5</v>
      </c>
      <c r="D138">
        <v>0.189</v>
      </c>
      <c r="E138">
        <v>0.48499999999999999</v>
      </c>
      <c r="F138">
        <v>10.7</v>
      </c>
      <c r="G138">
        <v>74.900000000000006</v>
      </c>
      <c r="H138">
        <v>0.182</v>
      </c>
      <c r="I138">
        <v>42</v>
      </c>
      <c r="J138">
        <f t="shared" si="2"/>
        <v>20.642387841780927</v>
      </c>
    </row>
    <row r="139" spans="1:10" x14ac:dyDescent="0.2">
      <c r="A139">
        <v>0.5</v>
      </c>
      <c r="B139">
        <v>12.8</v>
      </c>
      <c r="C139">
        <v>23.1</v>
      </c>
      <c r="D139">
        <v>0.17499999999999999</v>
      </c>
      <c r="E139">
        <v>0.51300000000000001</v>
      </c>
      <c r="F139">
        <v>13.8</v>
      </c>
      <c r="G139">
        <v>76.5</v>
      </c>
      <c r="H139">
        <v>0.215</v>
      </c>
      <c r="I139">
        <v>35</v>
      </c>
      <c r="J139">
        <f t="shared" si="2"/>
        <v>0.45091705475056354</v>
      </c>
    </row>
    <row r="140" spans="1:10" x14ac:dyDescent="0.2">
      <c r="A140">
        <v>0.47699999999999998</v>
      </c>
      <c r="B140">
        <v>12.3</v>
      </c>
      <c r="C140">
        <v>25.3</v>
      </c>
      <c r="D140">
        <v>0.23100000000000001</v>
      </c>
      <c r="E140">
        <v>0.51800000000000002</v>
      </c>
      <c r="F140">
        <v>15.2</v>
      </c>
      <c r="G140">
        <v>75.099999999999994</v>
      </c>
      <c r="H140">
        <v>0.251</v>
      </c>
      <c r="I140">
        <v>42</v>
      </c>
      <c r="J140">
        <f t="shared" si="2"/>
        <v>78.28417059467894</v>
      </c>
    </row>
    <row r="141" spans="1:10" x14ac:dyDescent="0.2">
      <c r="A141">
        <v>0.51</v>
      </c>
      <c r="B141">
        <v>14.2</v>
      </c>
      <c r="C141">
        <v>23.9</v>
      </c>
      <c r="D141">
        <v>0.214</v>
      </c>
      <c r="E141">
        <v>0.52100000000000002</v>
      </c>
      <c r="F141">
        <v>14</v>
      </c>
      <c r="G141">
        <v>74.900000000000006</v>
      </c>
      <c r="H141">
        <v>0.20200000000000001</v>
      </c>
      <c r="I141">
        <v>33</v>
      </c>
      <c r="J141">
        <f t="shared" si="2"/>
        <v>2.9905328570146748</v>
      </c>
    </row>
    <row r="142" spans="1:10" x14ac:dyDescent="0.2">
      <c r="A142">
        <v>0.48299999999999998</v>
      </c>
      <c r="B142">
        <v>12.6</v>
      </c>
      <c r="C142">
        <v>23.7</v>
      </c>
      <c r="D142">
        <v>0.20499999999999999</v>
      </c>
      <c r="E142">
        <v>0.48699999999999999</v>
      </c>
      <c r="F142">
        <v>10.5</v>
      </c>
      <c r="G142">
        <v>75.8</v>
      </c>
      <c r="H142">
        <v>0.20399999999999999</v>
      </c>
      <c r="I142">
        <v>32</v>
      </c>
      <c r="J142">
        <f t="shared" si="2"/>
        <v>2.3080457852776894</v>
      </c>
    </row>
    <row r="143" spans="1:10" x14ac:dyDescent="0.2">
      <c r="A143">
        <v>0.48899999999999999</v>
      </c>
      <c r="B143">
        <v>13.2</v>
      </c>
      <c r="C143">
        <v>25.8</v>
      </c>
      <c r="D143">
        <v>0.216</v>
      </c>
      <c r="E143">
        <v>0.51500000000000001</v>
      </c>
      <c r="F143">
        <v>12.6</v>
      </c>
      <c r="G143">
        <v>77.3</v>
      </c>
      <c r="H143">
        <v>0.216</v>
      </c>
      <c r="I143">
        <v>33</v>
      </c>
      <c r="J143">
        <f t="shared" si="2"/>
        <v>2.5127359736036099</v>
      </c>
    </row>
    <row r="144" spans="1:10" x14ac:dyDescent="0.2">
      <c r="A144">
        <v>0.498</v>
      </c>
      <c r="B144">
        <v>13.9</v>
      </c>
      <c r="C144">
        <v>24.3</v>
      </c>
      <c r="D144">
        <v>0.26300000000000001</v>
      </c>
      <c r="E144">
        <v>0.52400000000000002</v>
      </c>
      <c r="F144">
        <v>13.6</v>
      </c>
      <c r="G144">
        <v>74.7</v>
      </c>
      <c r="H144">
        <v>0.2</v>
      </c>
      <c r="I144">
        <v>29</v>
      </c>
      <c r="J144">
        <f t="shared" si="2"/>
        <v>14.871195116872265</v>
      </c>
    </row>
    <row r="145" spans="1:10" x14ac:dyDescent="0.2">
      <c r="A145">
        <v>0.498</v>
      </c>
      <c r="B145">
        <v>12.3</v>
      </c>
      <c r="C145">
        <v>21.2</v>
      </c>
      <c r="D145">
        <v>0.20100000000000001</v>
      </c>
      <c r="E145">
        <v>0.52300000000000002</v>
      </c>
      <c r="F145">
        <v>12.7</v>
      </c>
      <c r="G145">
        <v>78.8</v>
      </c>
      <c r="H145">
        <v>0.22500000000000001</v>
      </c>
      <c r="I145">
        <v>30</v>
      </c>
      <c r="J145">
        <f t="shared" si="2"/>
        <v>8.073847082311332E-2</v>
      </c>
    </row>
    <row r="146" spans="1:10" x14ac:dyDescent="0.2">
      <c r="A146">
        <v>0.499</v>
      </c>
      <c r="B146">
        <v>14.2</v>
      </c>
      <c r="C146">
        <v>24.9</v>
      </c>
      <c r="D146">
        <v>0.20699999999999999</v>
      </c>
      <c r="E146">
        <v>0.51</v>
      </c>
      <c r="F146">
        <v>14.2</v>
      </c>
      <c r="G146">
        <v>73.099999999999994</v>
      </c>
      <c r="H146">
        <v>0.221</v>
      </c>
      <c r="I146">
        <v>33</v>
      </c>
      <c r="J146">
        <f t="shared" si="2"/>
        <v>6.6764790271278554E-3</v>
      </c>
    </row>
    <row r="147" spans="1:10" x14ac:dyDescent="0.2">
      <c r="A147">
        <v>0.48699999999999999</v>
      </c>
      <c r="B147">
        <v>15.2</v>
      </c>
      <c r="C147">
        <v>25.4</v>
      </c>
      <c r="D147">
        <v>0.20399999999999999</v>
      </c>
      <c r="E147">
        <v>0.52300000000000002</v>
      </c>
      <c r="F147">
        <v>13.5</v>
      </c>
      <c r="G147">
        <v>77.099999999999994</v>
      </c>
      <c r="H147">
        <v>0.23699999999999999</v>
      </c>
      <c r="I147">
        <v>23</v>
      </c>
      <c r="J147">
        <f t="shared" si="2"/>
        <v>17.702239783821508</v>
      </c>
    </row>
    <row r="148" spans="1:10" x14ac:dyDescent="0.2">
      <c r="A148">
        <v>0.49199999999999999</v>
      </c>
      <c r="B148">
        <v>13.6</v>
      </c>
      <c r="C148">
        <v>24.1</v>
      </c>
      <c r="D148">
        <v>0.186</v>
      </c>
      <c r="E148">
        <v>0.53400000000000003</v>
      </c>
      <c r="F148">
        <v>13.1</v>
      </c>
      <c r="G148">
        <v>75.7</v>
      </c>
      <c r="H148">
        <v>0.17599999999999999</v>
      </c>
      <c r="I148">
        <v>21</v>
      </c>
      <c r="J148">
        <f t="shared" si="2"/>
        <v>6.778862997755148</v>
      </c>
    </row>
    <row r="149" spans="1:10" x14ac:dyDescent="0.2">
      <c r="A149">
        <v>0.46</v>
      </c>
      <c r="B149">
        <v>12.5</v>
      </c>
      <c r="C149">
        <v>23.1</v>
      </c>
      <c r="D149">
        <v>0.22800000000000001</v>
      </c>
      <c r="E149">
        <v>0.52300000000000002</v>
      </c>
      <c r="F149">
        <v>11.6</v>
      </c>
      <c r="G149">
        <v>74.7</v>
      </c>
      <c r="H149">
        <v>0.20200000000000001</v>
      </c>
      <c r="I149">
        <v>17</v>
      </c>
      <c r="J149">
        <f t="shared" si="2"/>
        <v>5.2699748174634955</v>
      </c>
    </row>
    <row r="150" spans="1:10" x14ac:dyDescent="0.2">
      <c r="A150">
        <v>0.48699999999999999</v>
      </c>
      <c r="B150">
        <v>14.8</v>
      </c>
      <c r="C150">
        <v>20.6</v>
      </c>
      <c r="D150">
        <v>0.186</v>
      </c>
      <c r="E150">
        <v>0.51</v>
      </c>
      <c r="F150">
        <v>13.5</v>
      </c>
      <c r="G150">
        <v>74</v>
      </c>
      <c r="H150">
        <v>0.24</v>
      </c>
      <c r="I150">
        <v>10</v>
      </c>
      <c r="J150">
        <f t="shared" si="2"/>
        <v>51.511790520885611</v>
      </c>
    </row>
  </sheetData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0"/>
  <sheetViews>
    <sheetView workbookViewId="0">
      <selection activeCell="M5" sqref="M5:M9"/>
    </sheetView>
  </sheetViews>
  <sheetFormatPr baseColWidth="10" defaultRowHeight="16" x14ac:dyDescent="0.2"/>
  <cols>
    <col min="10" max="10" width="13.1640625" bestFit="1" customWidth="1"/>
    <col min="11" max="11" width="13.1640625" customWidth="1"/>
    <col min="13" max="13" width="14.6640625" bestFit="1" customWidth="1"/>
  </cols>
  <sheetData>
    <row r="1" spans="1:18" x14ac:dyDescent="0.2">
      <c r="A1" s="2" t="s">
        <v>12</v>
      </c>
      <c r="B1" s="2" t="s">
        <v>13</v>
      </c>
      <c r="C1" s="2" t="s">
        <v>14</v>
      </c>
      <c r="D1" s="2" t="s">
        <v>15</v>
      </c>
      <c r="E1" s="2" t="s">
        <v>16</v>
      </c>
      <c r="F1" s="2" t="s">
        <v>17</v>
      </c>
      <c r="G1" s="2" t="s">
        <v>18</v>
      </c>
      <c r="H1" s="2" t="s">
        <v>19</v>
      </c>
      <c r="I1" s="2" t="s">
        <v>0</v>
      </c>
      <c r="J1" s="2" t="s">
        <v>28</v>
      </c>
      <c r="K1" s="2" t="s">
        <v>29</v>
      </c>
      <c r="L1" s="2" t="s">
        <v>30</v>
      </c>
    </row>
    <row r="2" spans="1:18" x14ac:dyDescent="0.2">
      <c r="A2">
        <v>0.52400000000000002</v>
      </c>
      <c r="B2">
        <v>13.5</v>
      </c>
      <c r="C2">
        <v>25.2</v>
      </c>
      <c r="D2">
        <v>0.27900000000000003</v>
      </c>
      <c r="E2">
        <v>0.47499999999999998</v>
      </c>
      <c r="F2">
        <v>12.6</v>
      </c>
      <c r="G2">
        <v>75.5</v>
      </c>
      <c r="H2">
        <v>0.223</v>
      </c>
      <c r="I2">
        <v>58</v>
      </c>
      <c r="J2">
        <f>POWER((I2-($R$13+100*A2*$R$5+B2*$R$6+C2*$R$7+100*D2*$R$8+100*E2*$R$9+F2*$R$10+G2*$R$11+100*H2*$R$12)),2)</f>
        <v>10.476840974765757</v>
      </c>
      <c r="K2">
        <f>$R$13+100*A2*$R$5+B2*$R$6+C2*$R$7+100*D2*$R$8+100*E2*$R$9+F2*$R$10+G2*$R$11+100*H2*$R$12</f>
        <v>61.236794861396959</v>
      </c>
      <c r="L2">
        <f>I2-K2</f>
        <v>-3.2367948613969588</v>
      </c>
      <c r="M2" s="2" t="s">
        <v>10</v>
      </c>
    </row>
    <row r="3" spans="1:18" x14ac:dyDescent="0.2">
      <c r="A3">
        <v>0.501</v>
      </c>
      <c r="B3">
        <v>13.5</v>
      </c>
      <c r="C3">
        <v>29.4</v>
      </c>
      <c r="D3">
        <v>0.22700000000000001</v>
      </c>
      <c r="E3">
        <v>0.46300000000000002</v>
      </c>
      <c r="F3">
        <v>13.6</v>
      </c>
      <c r="G3">
        <v>76.2</v>
      </c>
      <c r="H3">
        <v>0.222</v>
      </c>
      <c r="I3">
        <v>62</v>
      </c>
      <c r="J3">
        <f t="shared" ref="J3:J66" si="0">POWER((I3-($R$13+100*A3*$R$5+B3*$R$6+C3*$R$7+100*D3*$R$8+100*E3*$R$9+F3*$R$10+G3*$R$11+100*H3*$R$12)),2)</f>
        <v>0.32804912180319201</v>
      </c>
      <c r="K3">
        <f t="shared" ref="K3:K66" si="1">$R$13+100*A3*$R$5+B3*$R$6+C3*$R$7+100*D3*$R$8+100*E3*$R$9+F3*$R$10+G3*$R$11+100*H3*$R$12</f>
        <v>61.427244273880049</v>
      </c>
      <c r="L3">
        <f t="shared" ref="L3:L66" si="2">I3-K3</f>
        <v>0.57275572611995074</v>
      </c>
      <c r="M3" s="7">
        <f>AVERAGE(J2:J150)</f>
        <v>9.8489551055256079</v>
      </c>
    </row>
    <row r="4" spans="1:18" x14ac:dyDescent="0.2">
      <c r="A4">
        <v>0.502</v>
      </c>
      <c r="B4">
        <v>12.3</v>
      </c>
      <c r="C4">
        <v>29.2</v>
      </c>
      <c r="D4">
        <v>0.22800000000000001</v>
      </c>
      <c r="E4">
        <v>0.47699999999999998</v>
      </c>
      <c r="F4">
        <v>12.8</v>
      </c>
      <c r="G4">
        <v>72.3</v>
      </c>
      <c r="H4">
        <v>0.18099999999999999</v>
      </c>
      <c r="I4">
        <v>57</v>
      </c>
      <c r="J4">
        <f t="shared" si="0"/>
        <v>6.5404869735705411</v>
      </c>
      <c r="K4">
        <f t="shared" si="1"/>
        <v>59.557437579603956</v>
      </c>
      <c r="L4">
        <f t="shared" si="2"/>
        <v>-2.5574375796039561</v>
      </c>
      <c r="Q4" t="s">
        <v>20</v>
      </c>
    </row>
    <row r="5" spans="1:18" x14ac:dyDescent="0.2">
      <c r="A5">
        <v>0.52700000000000002</v>
      </c>
      <c r="B5">
        <v>12.8</v>
      </c>
      <c r="C5">
        <v>24.9</v>
      </c>
      <c r="D5">
        <v>0.22900000000000001</v>
      </c>
      <c r="E5">
        <v>0.49099999999999999</v>
      </c>
      <c r="F5">
        <v>12.6</v>
      </c>
      <c r="G5">
        <v>74.599999999999994</v>
      </c>
      <c r="H5">
        <v>0.19</v>
      </c>
      <c r="I5">
        <v>61</v>
      </c>
      <c r="J5">
        <f t="shared" si="0"/>
        <v>12.711176430741792</v>
      </c>
      <c r="K5">
        <f t="shared" si="1"/>
        <v>57.434726317554038</v>
      </c>
      <c r="L5">
        <f t="shared" si="2"/>
        <v>3.5652736824459623</v>
      </c>
      <c r="M5" s="5" t="s">
        <v>31</v>
      </c>
      <c r="Q5" t="s">
        <v>21</v>
      </c>
      <c r="R5" s="6">
        <v>3.7851019152008449</v>
      </c>
    </row>
    <row r="6" spans="1:18" x14ac:dyDescent="0.2">
      <c r="A6">
        <v>0.52100000000000002</v>
      </c>
      <c r="B6">
        <v>14.3</v>
      </c>
      <c r="C6">
        <v>26.1</v>
      </c>
      <c r="D6">
        <v>0.22700000000000001</v>
      </c>
      <c r="E6">
        <v>0.47499999999999998</v>
      </c>
      <c r="F6">
        <v>13.3</v>
      </c>
      <c r="G6">
        <v>76.900000000000006</v>
      </c>
      <c r="H6">
        <v>0.219</v>
      </c>
      <c r="I6">
        <v>52</v>
      </c>
      <c r="J6">
        <f t="shared" si="0"/>
        <v>30.863918249520481</v>
      </c>
      <c r="K6">
        <f t="shared" si="1"/>
        <v>57.55553042017776</v>
      </c>
      <c r="L6">
        <f t="shared" si="2"/>
        <v>-5.5555304201777602</v>
      </c>
      <c r="M6" s="4">
        <f>AVERAGE(L2:L150)</f>
        <v>9.9115285833821661E-5</v>
      </c>
      <c r="Q6" t="s">
        <v>22</v>
      </c>
      <c r="R6" s="6">
        <v>-4.0866153271215468</v>
      </c>
    </row>
    <row r="7" spans="1:18" x14ac:dyDescent="0.2">
      <c r="A7">
        <v>0.51900000000000002</v>
      </c>
      <c r="B7">
        <v>14.5</v>
      </c>
      <c r="C7">
        <v>21.1</v>
      </c>
      <c r="D7">
        <v>0.23499999999999999</v>
      </c>
      <c r="E7">
        <v>0.46899999999999997</v>
      </c>
      <c r="F7">
        <v>14.8</v>
      </c>
      <c r="G7">
        <v>74.7</v>
      </c>
      <c r="H7">
        <v>0.23499999999999999</v>
      </c>
      <c r="I7">
        <v>56</v>
      </c>
      <c r="J7">
        <f t="shared" si="0"/>
        <v>0.16746942442772791</v>
      </c>
      <c r="K7">
        <f t="shared" si="1"/>
        <v>55.590769717117944</v>
      </c>
      <c r="L7">
        <f t="shared" si="2"/>
        <v>0.40923028288205643</v>
      </c>
      <c r="Q7" t="s">
        <v>23</v>
      </c>
      <c r="R7" s="6">
        <v>0.98554601706799616</v>
      </c>
    </row>
    <row r="8" spans="1:18" x14ac:dyDescent="0.2">
      <c r="A8">
        <v>0.52600000000000002</v>
      </c>
      <c r="B8">
        <v>13.1</v>
      </c>
      <c r="C8">
        <v>23.9</v>
      </c>
      <c r="D8">
        <v>0.28100000000000003</v>
      </c>
      <c r="E8">
        <v>0.5</v>
      </c>
      <c r="F8">
        <v>12.7</v>
      </c>
      <c r="G8">
        <v>75.400000000000006</v>
      </c>
      <c r="H8">
        <v>0.224</v>
      </c>
      <c r="I8">
        <v>50</v>
      </c>
      <c r="J8">
        <f t="shared" si="0"/>
        <v>7.3298335233902181</v>
      </c>
      <c r="K8">
        <f t="shared" si="1"/>
        <v>52.7073665291922</v>
      </c>
      <c r="L8">
        <f t="shared" si="2"/>
        <v>-2.7073665291921998</v>
      </c>
      <c r="M8" s="5" t="s">
        <v>32</v>
      </c>
      <c r="Q8" t="s">
        <v>15</v>
      </c>
      <c r="R8" s="6">
        <v>0.6972167974449085</v>
      </c>
    </row>
    <row r="9" spans="1:18" x14ac:dyDescent="0.2">
      <c r="A9">
        <v>0.52500000000000002</v>
      </c>
      <c r="B9">
        <v>13.6</v>
      </c>
      <c r="C9">
        <v>24.1</v>
      </c>
      <c r="D9">
        <v>0.222</v>
      </c>
      <c r="E9">
        <v>0.48799999999999999</v>
      </c>
      <c r="F9">
        <v>13</v>
      </c>
      <c r="G9">
        <v>74.8</v>
      </c>
      <c r="H9">
        <v>0.20599999999999999</v>
      </c>
      <c r="I9">
        <v>57</v>
      </c>
      <c r="J9">
        <f t="shared" si="0"/>
        <v>14.113560692836177</v>
      </c>
      <c r="K9">
        <f t="shared" si="1"/>
        <v>53.243198076443718</v>
      </c>
      <c r="L9">
        <f t="shared" si="2"/>
        <v>3.7568019235562815</v>
      </c>
      <c r="M9" s="4">
        <f>STDEV(L2:L150)</f>
        <v>3.1488890246548298</v>
      </c>
      <c r="Q9" t="s">
        <v>24</v>
      </c>
      <c r="R9" s="6">
        <v>-3.9697115233899254</v>
      </c>
    </row>
    <row r="10" spans="1:18" x14ac:dyDescent="0.2">
      <c r="A10">
        <v>0.501</v>
      </c>
      <c r="B10">
        <v>13.1</v>
      </c>
      <c r="C10">
        <v>27.4</v>
      </c>
      <c r="D10">
        <v>0.29899999999999999</v>
      </c>
      <c r="E10">
        <v>0.49299999999999999</v>
      </c>
      <c r="F10">
        <v>12.9</v>
      </c>
      <c r="G10">
        <v>73.599999999999994</v>
      </c>
      <c r="H10">
        <v>0.22800000000000001</v>
      </c>
      <c r="I10">
        <v>55</v>
      </c>
      <c r="J10">
        <f t="shared" si="0"/>
        <v>27.819998026986518</v>
      </c>
      <c r="K10">
        <f t="shared" si="1"/>
        <v>49.725533389338167</v>
      </c>
      <c r="L10">
        <f t="shared" si="2"/>
        <v>5.2744666106618325</v>
      </c>
      <c r="Q10" t="s">
        <v>25</v>
      </c>
      <c r="R10" s="6">
        <v>3.0422201669494844</v>
      </c>
    </row>
    <row r="11" spans="1:18" x14ac:dyDescent="0.2">
      <c r="A11">
        <v>0.49299999999999999</v>
      </c>
      <c r="B11">
        <v>13</v>
      </c>
      <c r="C11">
        <v>28.9</v>
      </c>
      <c r="D11">
        <v>0.218</v>
      </c>
      <c r="E11">
        <v>0.502</v>
      </c>
      <c r="F11">
        <v>15.7</v>
      </c>
      <c r="G11">
        <v>72.5</v>
      </c>
      <c r="H11">
        <v>0.22800000000000001</v>
      </c>
      <c r="I11">
        <v>46</v>
      </c>
      <c r="J11">
        <f t="shared" si="0"/>
        <v>1.2487017105535088</v>
      </c>
      <c r="K11">
        <f t="shared" si="1"/>
        <v>47.117453225219521</v>
      </c>
      <c r="L11">
        <f t="shared" si="2"/>
        <v>-1.1174532252195206</v>
      </c>
      <c r="Q11" t="s">
        <v>26</v>
      </c>
      <c r="R11" s="6">
        <v>0.69545384306899338</v>
      </c>
    </row>
    <row r="12" spans="1:18" x14ac:dyDescent="0.2">
      <c r="A12">
        <v>0.503</v>
      </c>
      <c r="B12">
        <v>12.3</v>
      </c>
      <c r="C12">
        <v>27.4</v>
      </c>
      <c r="D12">
        <v>0.23899999999999999</v>
      </c>
      <c r="E12">
        <v>0.5</v>
      </c>
      <c r="F12">
        <v>12.6</v>
      </c>
      <c r="G12">
        <v>72.7</v>
      </c>
      <c r="H12">
        <v>0.219</v>
      </c>
      <c r="I12">
        <v>43</v>
      </c>
      <c r="J12">
        <f t="shared" si="0"/>
        <v>9.3556979323776037</v>
      </c>
      <c r="K12">
        <f t="shared" si="1"/>
        <v>46.058708539952377</v>
      </c>
      <c r="L12">
        <f t="shared" si="2"/>
        <v>-3.0587085399523772</v>
      </c>
      <c r="Q12" t="s">
        <v>19</v>
      </c>
      <c r="R12" s="6">
        <v>-0.89726207307355155</v>
      </c>
    </row>
    <row r="13" spans="1:18" x14ac:dyDescent="0.2">
      <c r="A13">
        <v>0.48599999999999999</v>
      </c>
      <c r="B13">
        <v>12.6</v>
      </c>
      <c r="C13">
        <v>29.5</v>
      </c>
      <c r="D13">
        <v>0.224</v>
      </c>
      <c r="E13">
        <v>0.51</v>
      </c>
      <c r="F13">
        <v>15.4</v>
      </c>
      <c r="G13">
        <v>72</v>
      </c>
      <c r="H13">
        <v>0.23100000000000001</v>
      </c>
      <c r="I13">
        <v>48</v>
      </c>
      <c r="J13">
        <f t="shared" si="0"/>
        <v>31.283384063466766</v>
      </c>
      <c r="K13">
        <f t="shared" si="1"/>
        <v>42.406844891881974</v>
      </c>
      <c r="L13">
        <f t="shared" si="2"/>
        <v>5.593155108118026</v>
      </c>
      <c r="Q13" t="s">
        <v>27</v>
      </c>
      <c r="R13" s="6">
        <v>-8.4898445225237715</v>
      </c>
    </row>
    <row r="14" spans="1:18" x14ac:dyDescent="0.2">
      <c r="A14">
        <v>0.49299999999999999</v>
      </c>
      <c r="B14">
        <v>12.8</v>
      </c>
      <c r="C14">
        <v>25.1</v>
      </c>
      <c r="D14">
        <v>0.22600000000000001</v>
      </c>
      <c r="E14">
        <v>0.501</v>
      </c>
      <c r="F14">
        <v>14.4</v>
      </c>
      <c r="G14">
        <v>76.2</v>
      </c>
      <c r="H14">
        <v>0.22</v>
      </c>
      <c r="I14">
        <v>46</v>
      </c>
      <c r="J14">
        <f t="shared" si="0"/>
        <v>2.3087323233913466</v>
      </c>
      <c r="K14">
        <f t="shared" si="1"/>
        <v>44.480548676860181</v>
      </c>
      <c r="L14">
        <f t="shared" si="2"/>
        <v>1.519451323139819</v>
      </c>
    </row>
    <row r="15" spans="1:18" x14ac:dyDescent="0.2">
      <c r="A15">
        <v>0.49399999999999999</v>
      </c>
      <c r="B15">
        <v>12.3</v>
      </c>
      <c r="C15">
        <v>24.6</v>
      </c>
      <c r="D15">
        <v>0.21</v>
      </c>
      <c r="E15">
        <v>0.48699999999999999</v>
      </c>
      <c r="F15">
        <v>13.5</v>
      </c>
      <c r="G15">
        <v>74.5</v>
      </c>
      <c r="H15">
        <v>0.23100000000000001</v>
      </c>
      <c r="I15">
        <v>41</v>
      </c>
      <c r="J15">
        <f t="shared" si="0"/>
        <v>24.44694121253152</v>
      </c>
      <c r="K15">
        <f t="shared" si="1"/>
        <v>45.944384816388336</v>
      </c>
      <c r="L15">
        <f t="shared" si="2"/>
        <v>-4.9443848163883359</v>
      </c>
    </row>
    <row r="16" spans="1:18" x14ac:dyDescent="0.2">
      <c r="A16">
        <v>0.51300000000000001</v>
      </c>
      <c r="B16">
        <v>12.6</v>
      </c>
      <c r="C16">
        <v>24.2</v>
      </c>
      <c r="D16">
        <v>0.246</v>
      </c>
      <c r="E16">
        <v>0.51100000000000001</v>
      </c>
      <c r="F16">
        <v>13.8</v>
      </c>
      <c r="G16">
        <v>71.900000000000006</v>
      </c>
      <c r="H16">
        <v>0.24</v>
      </c>
      <c r="I16">
        <v>42</v>
      </c>
      <c r="J16">
        <f t="shared" si="0"/>
        <v>0.63281779558490159</v>
      </c>
      <c r="K16">
        <f t="shared" si="1"/>
        <v>42.795498457311453</v>
      </c>
      <c r="L16">
        <f t="shared" si="2"/>
        <v>-0.79549845731145297</v>
      </c>
    </row>
    <row r="17" spans="1:12" x14ac:dyDescent="0.2">
      <c r="A17">
        <v>0.52200000000000002</v>
      </c>
      <c r="B17">
        <v>13.2</v>
      </c>
      <c r="C17">
        <v>23.7</v>
      </c>
      <c r="D17">
        <v>0.215</v>
      </c>
      <c r="E17">
        <v>0.51300000000000001</v>
      </c>
      <c r="F17">
        <v>13.1</v>
      </c>
      <c r="G17">
        <v>71.599999999999994</v>
      </c>
      <c r="H17">
        <v>0.21099999999999999</v>
      </c>
      <c r="I17">
        <v>40</v>
      </c>
      <c r="J17">
        <f t="shared" si="0"/>
        <v>0.32024659198425681</v>
      </c>
      <c r="K17">
        <f t="shared" si="1"/>
        <v>40.565903341556009</v>
      </c>
      <c r="L17">
        <f t="shared" si="2"/>
        <v>-0.56590334155600885</v>
      </c>
    </row>
    <row r="18" spans="1:12" x14ac:dyDescent="0.2">
      <c r="A18">
        <v>0.46700000000000003</v>
      </c>
      <c r="B18">
        <v>13</v>
      </c>
      <c r="C18">
        <v>24.7</v>
      </c>
      <c r="D18">
        <v>0.217</v>
      </c>
      <c r="E18">
        <v>0.48099999999999998</v>
      </c>
      <c r="F18">
        <v>14.7</v>
      </c>
      <c r="G18">
        <v>74.8</v>
      </c>
      <c r="H18">
        <v>0.23599999999999999</v>
      </c>
      <c r="I18">
        <v>35</v>
      </c>
      <c r="J18">
        <f t="shared" si="0"/>
        <v>18.003740675355317</v>
      </c>
      <c r="K18">
        <f t="shared" si="1"/>
        <v>39.243081507036521</v>
      </c>
      <c r="L18">
        <f t="shared" si="2"/>
        <v>-4.2430815070365213</v>
      </c>
    </row>
    <row r="19" spans="1:12" x14ac:dyDescent="0.2">
      <c r="A19">
        <v>0.501</v>
      </c>
      <c r="B19">
        <v>13.5</v>
      </c>
      <c r="C19">
        <v>23.4</v>
      </c>
      <c r="D19">
        <v>0.20899999999999999</v>
      </c>
      <c r="E19">
        <v>0.495</v>
      </c>
      <c r="F19">
        <v>12.3</v>
      </c>
      <c r="G19">
        <v>74.599999999999994</v>
      </c>
      <c r="H19">
        <v>0.21099999999999999</v>
      </c>
      <c r="I19">
        <v>44</v>
      </c>
      <c r="J19">
        <f t="shared" si="0"/>
        <v>42.57201054435685</v>
      </c>
      <c r="K19">
        <f t="shared" si="1"/>
        <v>37.475276975659668</v>
      </c>
      <c r="L19">
        <f t="shared" si="2"/>
        <v>6.5247230243403322</v>
      </c>
    </row>
    <row r="20" spans="1:12" x14ac:dyDescent="0.2">
      <c r="A20">
        <v>0.48599999999999999</v>
      </c>
      <c r="B20">
        <v>14.1</v>
      </c>
      <c r="C20">
        <v>25.9</v>
      </c>
      <c r="D20">
        <v>0.23499999999999999</v>
      </c>
      <c r="E20">
        <v>0.48699999999999999</v>
      </c>
      <c r="F20">
        <v>12.8</v>
      </c>
      <c r="G20">
        <v>74.099999999999994</v>
      </c>
      <c r="H20">
        <v>0.23699999999999999</v>
      </c>
      <c r="I20">
        <v>37</v>
      </c>
      <c r="J20">
        <f t="shared" si="0"/>
        <v>1.8535335410396272</v>
      </c>
      <c r="K20">
        <f t="shared" si="1"/>
        <v>35.638554613273222</v>
      </c>
      <c r="L20">
        <f t="shared" si="2"/>
        <v>1.3614453867267784</v>
      </c>
    </row>
    <row r="21" spans="1:12" x14ac:dyDescent="0.2">
      <c r="A21">
        <v>0.498</v>
      </c>
      <c r="B21">
        <v>13.5</v>
      </c>
      <c r="C21">
        <v>27</v>
      </c>
      <c r="D21">
        <v>0.24099999999999999</v>
      </c>
      <c r="E21">
        <v>0.505</v>
      </c>
      <c r="F21">
        <v>13.8</v>
      </c>
      <c r="G21">
        <v>71.7</v>
      </c>
      <c r="H21">
        <v>0.27500000000000002</v>
      </c>
      <c r="I21">
        <v>39</v>
      </c>
      <c r="J21">
        <f t="shared" si="0"/>
        <v>16.377147660433234</v>
      </c>
      <c r="K21">
        <f t="shared" si="1"/>
        <v>34.953131128831423</v>
      </c>
      <c r="L21">
        <f t="shared" si="2"/>
        <v>4.0468688711685772</v>
      </c>
    </row>
    <row r="22" spans="1:12" x14ac:dyDescent="0.2">
      <c r="A22">
        <v>0.51</v>
      </c>
      <c r="B22">
        <v>13.3</v>
      </c>
      <c r="C22">
        <v>26.7</v>
      </c>
      <c r="D22">
        <v>0.183</v>
      </c>
      <c r="E22">
        <v>0.50900000000000001</v>
      </c>
      <c r="F22">
        <v>14.5</v>
      </c>
      <c r="G22">
        <v>69.3</v>
      </c>
      <c r="H22">
        <v>0.25900000000000001</v>
      </c>
      <c r="I22">
        <v>36</v>
      </c>
      <c r="J22">
        <f t="shared" si="0"/>
        <v>7.9104298105500306E-2</v>
      </c>
      <c r="K22">
        <f t="shared" si="1"/>
        <v>36.281254863256621</v>
      </c>
      <c r="L22">
        <f t="shared" si="2"/>
        <v>-0.28125486325662052</v>
      </c>
    </row>
    <row r="23" spans="1:12" x14ac:dyDescent="0.2">
      <c r="A23">
        <v>0.496</v>
      </c>
      <c r="B23">
        <v>15.1</v>
      </c>
      <c r="C23">
        <v>28.4</v>
      </c>
      <c r="D23">
        <v>0.23400000000000001</v>
      </c>
      <c r="E23">
        <v>0.499</v>
      </c>
      <c r="F23">
        <v>12.8</v>
      </c>
      <c r="G23">
        <v>73.2</v>
      </c>
      <c r="H23">
        <v>0.25</v>
      </c>
      <c r="I23">
        <v>32</v>
      </c>
      <c r="J23">
        <f t="shared" si="0"/>
        <v>0.68032542192576306</v>
      </c>
      <c r="K23">
        <f t="shared" si="1"/>
        <v>31.175181582452378</v>
      </c>
      <c r="L23">
        <f t="shared" si="2"/>
        <v>0.82481841754762186</v>
      </c>
    </row>
    <row r="24" spans="1:12" x14ac:dyDescent="0.2">
      <c r="A24">
        <v>0.495</v>
      </c>
      <c r="B24">
        <v>12.5</v>
      </c>
      <c r="C24">
        <v>27.4</v>
      </c>
      <c r="D24">
        <v>0.20599999999999999</v>
      </c>
      <c r="E24">
        <v>0.52600000000000002</v>
      </c>
      <c r="F24">
        <v>13.8</v>
      </c>
      <c r="G24">
        <v>72.099999999999994</v>
      </c>
      <c r="H24">
        <v>0.23499999999999999</v>
      </c>
      <c r="I24">
        <v>30</v>
      </c>
      <c r="J24">
        <f t="shared" si="0"/>
        <v>1.9293519125013232</v>
      </c>
      <c r="K24">
        <f t="shared" si="1"/>
        <v>31.389011127565695</v>
      </c>
      <c r="L24">
        <f t="shared" si="2"/>
        <v>-1.3890111275656949</v>
      </c>
    </row>
    <row r="25" spans="1:12" x14ac:dyDescent="0.2">
      <c r="A25">
        <v>0.48199999999999998</v>
      </c>
      <c r="B25">
        <v>14.1</v>
      </c>
      <c r="C25">
        <v>25.7</v>
      </c>
      <c r="D25">
        <v>0.23699999999999999</v>
      </c>
      <c r="E25">
        <v>0.5</v>
      </c>
      <c r="F25">
        <v>12.9</v>
      </c>
      <c r="G25">
        <v>75.2</v>
      </c>
      <c r="H25">
        <v>0.22900000000000001</v>
      </c>
      <c r="I25">
        <v>34</v>
      </c>
      <c r="J25">
        <f t="shared" si="0"/>
        <v>10.934569601941925</v>
      </c>
      <c r="K25">
        <f t="shared" si="1"/>
        <v>30.693253925391016</v>
      </c>
      <c r="L25">
        <f t="shared" si="2"/>
        <v>3.3067460746089843</v>
      </c>
    </row>
    <row r="26" spans="1:12" x14ac:dyDescent="0.2">
      <c r="A26">
        <v>0.48</v>
      </c>
      <c r="B26">
        <v>14.4</v>
      </c>
      <c r="C26">
        <v>29.9</v>
      </c>
      <c r="D26">
        <v>0.20799999999999999</v>
      </c>
      <c r="E26">
        <v>0.51300000000000001</v>
      </c>
      <c r="F26">
        <v>13.5</v>
      </c>
      <c r="G26">
        <v>74.400000000000006</v>
      </c>
      <c r="H26">
        <v>0.23300000000000001</v>
      </c>
      <c r="I26">
        <v>24</v>
      </c>
      <c r="J26">
        <f t="shared" si="0"/>
        <v>6.6412007185046278</v>
      </c>
      <c r="K26">
        <f t="shared" si="1"/>
        <v>26.577052719387911</v>
      </c>
      <c r="L26">
        <f t="shared" si="2"/>
        <v>-2.5770527193879111</v>
      </c>
    </row>
    <row r="27" spans="1:12" x14ac:dyDescent="0.2">
      <c r="A27">
        <v>0.48299999999999998</v>
      </c>
      <c r="B27">
        <v>15.1</v>
      </c>
      <c r="C27">
        <v>29.6</v>
      </c>
      <c r="D27">
        <v>0.217</v>
      </c>
      <c r="E27">
        <v>0.51400000000000001</v>
      </c>
      <c r="F27">
        <v>13.1</v>
      </c>
      <c r="G27">
        <v>73.7</v>
      </c>
      <c r="H27">
        <v>0.251</v>
      </c>
      <c r="I27">
        <v>17</v>
      </c>
      <c r="J27">
        <f t="shared" si="0"/>
        <v>19.963338876782494</v>
      </c>
      <c r="K27">
        <f t="shared" si="1"/>
        <v>21.468035236743606</v>
      </c>
      <c r="L27">
        <f t="shared" si="2"/>
        <v>-4.4680352367436065</v>
      </c>
    </row>
    <row r="28" spans="1:12" x14ac:dyDescent="0.2">
      <c r="A28">
        <v>0.47399999999999998</v>
      </c>
      <c r="B28">
        <v>13.4</v>
      </c>
      <c r="C28">
        <v>26.1</v>
      </c>
      <c r="D28">
        <v>0.215</v>
      </c>
      <c r="E28">
        <v>0.503</v>
      </c>
      <c r="F28">
        <v>11.8</v>
      </c>
      <c r="G28">
        <v>74.2</v>
      </c>
      <c r="H28">
        <v>0.24099999999999999</v>
      </c>
      <c r="I28">
        <v>24</v>
      </c>
      <c r="J28">
        <f t="shared" si="0"/>
        <v>0.85262951035133761</v>
      </c>
      <c r="K28">
        <f t="shared" si="1"/>
        <v>23.076620603245157</v>
      </c>
      <c r="L28">
        <f t="shared" si="2"/>
        <v>0.92337939675484293</v>
      </c>
    </row>
    <row r="29" spans="1:12" x14ac:dyDescent="0.2">
      <c r="A29">
        <v>0.49099999999999999</v>
      </c>
      <c r="B29">
        <v>13.7</v>
      </c>
      <c r="C29">
        <v>28.2</v>
      </c>
      <c r="D29">
        <v>0.221</v>
      </c>
      <c r="E29">
        <v>0.52200000000000002</v>
      </c>
      <c r="F29">
        <v>13</v>
      </c>
      <c r="G29">
        <v>72</v>
      </c>
      <c r="H29">
        <v>0.251</v>
      </c>
      <c r="I29">
        <v>22</v>
      </c>
      <c r="J29">
        <f t="shared" si="0"/>
        <v>6.0232829498853278</v>
      </c>
      <c r="K29">
        <f t="shared" si="1"/>
        <v>24.454237753333064</v>
      </c>
      <c r="L29">
        <f t="shared" si="2"/>
        <v>-2.4542377533330644</v>
      </c>
    </row>
    <row r="30" spans="1:12" x14ac:dyDescent="0.2">
      <c r="A30">
        <v>0.47099999999999997</v>
      </c>
      <c r="B30">
        <v>13.9</v>
      </c>
      <c r="C30">
        <v>28</v>
      </c>
      <c r="D30">
        <v>0.216</v>
      </c>
      <c r="E30">
        <v>0.51200000000000001</v>
      </c>
      <c r="F30">
        <v>14.4</v>
      </c>
      <c r="G30">
        <v>70.5</v>
      </c>
      <c r="H30">
        <v>0.249</v>
      </c>
      <c r="I30">
        <v>23</v>
      </c>
      <c r="J30">
        <f t="shared" si="0"/>
        <v>1.2976704117423219E-2</v>
      </c>
      <c r="K30">
        <f t="shared" si="1"/>
        <v>22.886084662501386</v>
      </c>
      <c r="L30">
        <f t="shared" si="2"/>
        <v>0.11391533749861438</v>
      </c>
    </row>
    <row r="31" spans="1:12" x14ac:dyDescent="0.2">
      <c r="A31">
        <v>0.47199999999999998</v>
      </c>
      <c r="B31">
        <v>13.4</v>
      </c>
      <c r="C31">
        <v>24.2</v>
      </c>
      <c r="D31">
        <v>0.23300000000000001</v>
      </c>
      <c r="E31">
        <v>0.52400000000000002</v>
      </c>
      <c r="F31">
        <v>12.7</v>
      </c>
      <c r="G31">
        <v>73.3</v>
      </c>
      <c r="H31">
        <v>0.21099999999999999</v>
      </c>
      <c r="I31">
        <v>19</v>
      </c>
      <c r="J31">
        <f t="shared" si="0"/>
        <v>0.68967255675215933</v>
      </c>
      <c r="K31">
        <f t="shared" si="1"/>
        <v>18.169534734770828</v>
      </c>
      <c r="L31">
        <f t="shared" si="2"/>
        <v>0.83046526522917219</v>
      </c>
    </row>
    <row r="32" spans="1:12" x14ac:dyDescent="0.2">
      <c r="A32">
        <v>0.52700000000000002</v>
      </c>
      <c r="B32">
        <v>14.4</v>
      </c>
      <c r="C32">
        <v>26.7</v>
      </c>
      <c r="D32">
        <v>0.28000000000000003</v>
      </c>
      <c r="E32">
        <v>0.46899999999999997</v>
      </c>
      <c r="F32">
        <v>13.5</v>
      </c>
      <c r="G32">
        <v>73.400000000000006</v>
      </c>
      <c r="H32">
        <v>0.19700000000000001</v>
      </c>
      <c r="I32">
        <v>60</v>
      </c>
      <c r="J32">
        <f t="shared" si="0"/>
        <v>38.871056773928068</v>
      </c>
      <c r="K32">
        <f t="shared" si="1"/>
        <v>66.23466573072912</v>
      </c>
      <c r="L32">
        <f t="shared" si="2"/>
        <v>-6.2346657307291196</v>
      </c>
    </row>
    <row r="33" spans="1:12" x14ac:dyDescent="0.2">
      <c r="A33">
        <v>0.55200000000000005</v>
      </c>
      <c r="B33">
        <v>13.7</v>
      </c>
      <c r="C33">
        <v>22.2</v>
      </c>
      <c r="D33">
        <v>0.224</v>
      </c>
      <c r="E33">
        <v>0.48699999999999999</v>
      </c>
      <c r="F33">
        <v>14.8</v>
      </c>
      <c r="G33">
        <v>73</v>
      </c>
      <c r="H33">
        <v>0.2</v>
      </c>
      <c r="I33">
        <v>66</v>
      </c>
      <c r="J33">
        <f t="shared" si="0"/>
        <v>0.2310969303972282</v>
      </c>
      <c r="K33">
        <f t="shared" si="1"/>
        <v>66.480725421001665</v>
      </c>
      <c r="L33">
        <f t="shared" si="2"/>
        <v>-0.48072542100166515</v>
      </c>
    </row>
    <row r="34" spans="1:12" x14ac:dyDescent="0.2">
      <c r="A34">
        <v>0.53100000000000003</v>
      </c>
      <c r="B34">
        <v>14</v>
      </c>
      <c r="C34">
        <v>20.5</v>
      </c>
      <c r="D34">
        <v>0.20399999999999999</v>
      </c>
      <c r="E34">
        <v>0.48</v>
      </c>
      <c r="F34">
        <v>13.7</v>
      </c>
      <c r="G34">
        <v>74.900000000000006</v>
      </c>
      <c r="H34">
        <v>0.17899999999999999</v>
      </c>
      <c r="I34">
        <v>58</v>
      </c>
      <c r="J34">
        <f t="shared" si="0"/>
        <v>1.2675753419291296</v>
      </c>
      <c r="K34">
        <f t="shared" si="1"/>
        <v>56.874133515052016</v>
      </c>
      <c r="L34">
        <f t="shared" si="2"/>
        <v>1.1258664849479842</v>
      </c>
    </row>
    <row r="35" spans="1:12" x14ac:dyDescent="0.2">
      <c r="A35">
        <v>0.52600000000000002</v>
      </c>
      <c r="B35">
        <v>13.9</v>
      </c>
      <c r="C35">
        <v>28.8</v>
      </c>
      <c r="D35">
        <v>0.20300000000000001</v>
      </c>
      <c r="E35">
        <v>0.49199999999999999</v>
      </c>
      <c r="F35">
        <v>15.4</v>
      </c>
      <c r="G35">
        <v>73.5</v>
      </c>
      <c r="H35">
        <v>0.22900000000000001</v>
      </c>
      <c r="I35">
        <v>56</v>
      </c>
      <c r="J35">
        <f t="shared" si="0"/>
        <v>5.9962740198937787</v>
      </c>
      <c r="K35">
        <f t="shared" si="1"/>
        <v>58.448729062165469</v>
      </c>
      <c r="L35">
        <f t="shared" si="2"/>
        <v>-2.4487290621654694</v>
      </c>
    </row>
    <row r="36" spans="1:12" x14ac:dyDescent="0.2">
      <c r="A36">
        <v>0.51500000000000001</v>
      </c>
      <c r="B36">
        <v>13.6</v>
      </c>
      <c r="C36">
        <v>31.4</v>
      </c>
      <c r="D36">
        <v>0.216</v>
      </c>
      <c r="E36">
        <v>0.49299999999999999</v>
      </c>
      <c r="F36">
        <v>14.3</v>
      </c>
      <c r="G36">
        <v>71.8</v>
      </c>
      <c r="H36">
        <v>0.193</v>
      </c>
      <c r="I36">
        <v>57</v>
      </c>
      <c r="J36">
        <f t="shared" si="0"/>
        <v>8.0861535763354433E-2</v>
      </c>
      <c r="K36">
        <f t="shared" si="1"/>
        <v>57.284361628500321</v>
      </c>
      <c r="L36">
        <f t="shared" si="2"/>
        <v>-0.28436162850032076</v>
      </c>
    </row>
    <row r="37" spans="1:12" x14ac:dyDescent="0.2">
      <c r="A37">
        <v>0.47199999999999998</v>
      </c>
      <c r="B37">
        <v>13.3</v>
      </c>
      <c r="C37">
        <v>31</v>
      </c>
      <c r="D37">
        <v>0.20200000000000001</v>
      </c>
      <c r="E37">
        <v>0.47499999999999998</v>
      </c>
      <c r="F37">
        <v>15.2</v>
      </c>
      <c r="G37">
        <v>74.3</v>
      </c>
      <c r="H37">
        <v>0.20899999999999999</v>
      </c>
      <c r="I37">
        <v>56</v>
      </c>
      <c r="J37">
        <f t="shared" si="0"/>
        <v>24.496755850462449</v>
      </c>
      <c r="K37">
        <f t="shared" si="1"/>
        <v>51.050580251134235</v>
      </c>
      <c r="L37">
        <f t="shared" si="2"/>
        <v>4.9494197488657647</v>
      </c>
    </row>
    <row r="38" spans="1:12" x14ac:dyDescent="0.2">
      <c r="A38">
        <v>0.51500000000000001</v>
      </c>
      <c r="B38">
        <v>11.7</v>
      </c>
      <c r="C38">
        <v>25.6</v>
      </c>
      <c r="D38">
        <v>0.19600000000000001</v>
      </c>
      <c r="E38">
        <v>0.50800000000000001</v>
      </c>
      <c r="F38">
        <v>14.8</v>
      </c>
      <c r="G38">
        <v>74.7</v>
      </c>
      <c r="H38">
        <v>0.216</v>
      </c>
      <c r="I38">
        <v>54</v>
      </c>
      <c r="J38">
        <f t="shared" si="0"/>
        <v>0.29377870858137389</v>
      </c>
      <c r="K38">
        <f t="shared" si="1"/>
        <v>53.457986431367836</v>
      </c>
      <c r="L38">
        <f t="shared" si="2"/>
        <v>0.54201356863216432</v>
      </c>
    </row>
    <row r="39" spans="1:12" x14ac:dyDescent="0.2">
      <c r="A39">
        <v>0.52500000000000002</v>
      </c>
      <c r="B39">
        <v>14.9</v>
      </c>
      <c r="C39">
        <v>26.4</v>
      </c>
      <c r="D39">
        <v>0.23200000000000001</v>
      </c>
      <c r="E39">
        <v>0.502</v>
      </c>
      <c r="F39">
        <v>13.5</v>
      </c>
      <c r="G39">
        <v>75.2</v>
      </c>
      <c r="H39">
        <v>0.19600000000000001</v>
      </c>
      <c r="I39">
        <v>45</v>
      </c>
      <c r="J39">
        <f t="shared" si="0"/>
        <v>9.2022942436830277</v>
      </c>
      <c r="K39">
        <f t="shared" si="1"/>
        <v>48.033528348916988</v>
      </c>
      <c r="L39">
        <f t="shared" si="2"/>
        <v>-3.0335283489169882</v>
      </c>
    </row>
    <row r="40" spans="1:12" x14ac:dyDescent="0.2">
      <c r="A40">
        <v>0.47899999999999998</v>
      </c>
      <c r="B40">
        <v>14.3</v>
      </c>
      <c r="C40">
        <v>30.3</v>
      </c>
      <c r="D40">
        <v>0.219</v>
      </c>
      <c r="E40">
        <v>0.45300000000000001</v>
      </c>
      <c r="F40">
        <v>12.9</v>
      </c>
      <c r="G40">
        <v>74.599999999999994</v>
      </c>
      <c r="H40">
        <v>0.19700000000000001</v>
      </c>
      <c r="I40">
        <v>49</v>
      </c>
      <c r="J40">
        <f t="shared" si="0"/>
        <v>17.061296391090316</v>
      </c>
      <c r="K40">
        <f t="shared" si="1"/>
        <v>53.130532216445033</v>
      </c>
      <c r="L40">
        <f t="shared" si="2"/>
        <v>-4.1305322164450331</v>
      </c>
    </row>
    <row r="41" spans="1:12" x14ac:dyDescent="0.2">
      <c r="A41">
        <v>0.51200000000000001</v>
      </c>
      <c r="B41">
        <v>13.9</v>
      </c>
      <c r="C41">
        <v>27</v>
      </c>
      <c r="D41">
        <v>0.23899999999999999</v>
      </c>
      <c r="E41">
        <v>0.496</v>
      </c>
      <c r="F41">
        <v>11.9</v>
      </c>
      <c r="G41">
        <v>74.3</v>
      </c>
      <c r="H41">
        <v>0.16300000000000001</v>
      </c>
      <c r="I41">
        <v>45</v>
      </c>
      <c r="J41">
        <f t="shared" si="0"/>
        <v>9.7857702787602729</v>
      </c>
      <c r="K41">
        <f t="shared" si="1"/>
        <v>48.128221584025063</v>
      </c>
      <c r="L41">
        <f t="shared" si="2"/>
        <v>-3.1282215840250629</v>
      </c>
    </row>
    <row r="42" spans="1:12" x14ac:dyDescent="0.2">
      <c r="A42">
        <v>0.50600000000000001</v>
      </c>
      <c r="B42">
        <v>14</v>
      </c>
      <c r="C42">
        <v>25.4</v>
      </c>
      <c r="D42">
        <v>0.20100000000000001</v>
      </c>
      <c r="E42">
        <v>0.48599999999999999</v>
      </c>
      <c r="F42">
        <v>12.4</v>
      </c>
      <c r="G42">
        <v>75.5</v>
      </c>
      <c r="H42">
        <v>0.21099999999999999</v>
      </c>
      <c r="I42">
        <v>47</v>
      </c>
      <c r="J42">
        <f t="shared" si="0"/>
        <v>14.132263466538749</v>
      </c>
      <c r="K42">
        <f t="shared" si="1"/>
        <v>43.240709712387357</v>
      </c>
      <c r="L42">
        <f t="shared" si="2"/>
        <v>3.7592902876126431</v>
      </c>
    </row>
    <row r="43" spans="1:12" x14ac:dyDescent="0.2">
      <c r="A43">
        <v>0.498</v>
      </c>
      <c r="B43">
        <v>14</v>
      </c>
      <c r="C43">
        <v>30.9</v>
      </c>
      <c r="D43">
        <v>0.219</v>
      </c>
      <c r="E43">
        <v>0.503</v>
      </c>
      <c r="F43">
        <v>13.1</v>
      </c>
      <c r="G43">
        <v>73.7</v>
      </c>
      <c r="H43">
        <v>0.17399999999999999</v>
      </c>
      <c r="I43">
        <v>49</v>
      </c>
      <c r="J43">
        <f t="shared" si="0"/>
        <v>21.741528617446672</v>
      </c>
      <c r="K43">
        <f t="shared" si="1"/>
        <v>44.337218789451228</v>
      </c>
      <c r="L43">
        <f t="shared" si="2"/>
        <v>4.662781210548772</v>
      </c>
    </row>
    <row r="44" spans="1:12" x14ac:dyDescent="0.2">
      <c r="A44">
        <v>0.49199999999999999</v>
      </c>
      <c r="B44">
        <v>13.8</v>
      </c>
      <c r="C44">
        <v>28.8</v>
      </c>
      <c r="D44">
        <v>0.214</v>
      </c>
      <c r="E44">
        <v>0.501</v>
      </c>
      <c r="F44">
        <v>14</v>
      </c>
      <c r="G44">
        <v>73.2</v>
      </c>
      <c r="H44">
        <v>0.22600000000000001</v>
      </c>
      <c r="I44">
        <v>43</v>
      </c>
      <c r="J44">
        <f t="shared" si="0"/>
        <v>16.130855062271099</v>
      </c>
      <c r="K44">
        <f t="shared" si="1"/>
        <v>38.983676424605321</v>
      </c>
      <c r="L44">
        <f t="shared" si="2"/>
        <v>4.0163235753946793</v>
      </c>
    </row>
    <row r="45" spans="1:12" x14ac:dyDescent="0.2">
      <c r="A45">
        <v>0.47</v>
      </c>
      <c r="B45">
        <v>13.6</v>
      </c>
      <c r="C45">
        <v>29.4</v>
      </c>
      <c r="D45">
        <v>0.20100000000000001</v>
      </c>
      <c r="E45">
        <v>0.47699999999999998</v>
      </c>
      <c r="F45">
        <v>13.2</v>
      </c>
      <c r="G45">
        <v>73.599999999999994</v>
      </c>
      <c r="H45">
        <v>0.20599999999999999</v>
      </c>
      <c r="I45">
        <v>45</v>
      </c>
      <c r="J45">
        <f t="shared" si="0"/>
        <v>21.856015307196888</v>
      </c>
      <c r="K45">
        <f t="shared" si="1"/>
        <v>40.324958256101141</v>
      </c>
      <c r="L45">
        <f t="shared" si="2"/>
        <v>4.6750417438988592</v>
      </c>
    </row>
    <row r="46" spans="1:12" x14ac:dyDescent="0.2">
      <c r="A46">
        <v>0.51700000000000002</v>
      </c>
      <c r="B46">
        <v>14.2</v>
      </c>
      <c r="C46">
        <v>22.2</v>
      </c>
      <c r="D46">
        <v>0.17399999999999999</v>
      </c>
      <c r="E46">
        <v>0.496</v>
      </c>
      <c r="F46">
        <v>14.2</v>
      </c>
      <c r="G46">
        <v>73.599999999999994</v>
      </c>
      <c r="H46">
        <v>0.18099999999999999</v>
      </c>
      <c r="I46">
        <v>44</v>
      </c>
      <c r="J46">
        <f t="shared" si="0"/>
        <v>0.18273473923814862</v>
      </c>
      <c r="K46">
        <f t="shared" si="1"/>
        <v>44.427474840473856</v>
      </c>
      <c r="L46">
        <f t="shared" si="2"/>
        <v>-0.42747484047385598</v>
      </c>
    </row>
    <row r="47" spans="1:12" x14ac:dyDescent="0.2">
      <c r="A47">
        <v>0.50600000000000001</v>
      </c>
      <c r="B47">
        <v>13</v>
      </c>
      <c r="C47">
        <v>21.8</v>
      </c>
      <c r="D47">
        <v>0.192</v>
      </c>
      <c r="E47">
        <v>0.49199999999999999</v>
      </c>
      <c r="F47">
        <v>13.3</v>
      </c>
      <c r="G47">
        <v>73.099999999999994</v>
      </c>
      <c r="H47">
        <v>0.22700000000000001</v>
      </c>
      <c r="I47">
        <v>41</v>
      </c>
      <c r="J47">
        <f t="shared" si="0"/>
        <v>0.35601872107701071</v>
      </c>
      <c r="K47">
        <f t="shared" si="1"/>
        <v>40.403326956301015</v>
      </c>
      <c r="L47">
        <f t="shared" si="2"/>
        <v>0.59667304369898488</v>
      </c>
    </row>
    <row r="48" spans="1:12" x14ac:dyDescent="0.2">
      <c r="A48">
        <v>0.503</v>
      </c>
      <c r="B48">
        <v>14.1</v>
      </c>
      <c r="C48">
        <v>20.100000000000001</v>
      </c>
      <c r="D48">
        <v>0.20399999999999999</v>
      </c>
      <c r="E48">
        <v>0.48199999999999998</v>
      </c>
      <c r="F48">
        <v>14.2</v>
      </c>
      <c r="G48">
        <v>73.3</v>
      </c>
      <c r="H48">
        <v>0.216</v>
      </c>
      <c r="I48">
        <v>41</v>
      </c>
      <c r="J48">
        <f t="shared" si="0"/>
        <v>0.58911791634694333</v>
      </c>
      <c r="K48">
        <f t="shared" si="1"/>
        <v>41.767540172464571</v>
      </c>
      <c r="L48">
        <f t="shared" si="2"/>
        <v>-0.76754017246457096</v>
      </c>
    </row>
    <row r="49" spans="1:12" x14ac:dyDescent="0.2">
      <c r="A49">
        <v>0.47599999999999998</v>
      </c>
      <c r="B49">
        <v>12.7</v>
      </c>
      <c r="C49">
        <v>27.9</v>
      </c>
      <c r="D49">
        <v>0.17399999999999999</v>
      </c>
      <c r="E49">
        <v>0.49199999999999999</v>
      </c>
      <c r="F49">
        <v>14.4</v>
      </c>
      <c r="G49">
        <v>71.3</v>
      </c>
      <c r="H49">
        <v>0.20100000000000001</v>
      </c>
      <c r="I49">
        <v>38</v>
      </c>
      <c r="J49">
        <f t="shared" si="0"/>
        <v>2.1267932791156676</v>
      </c>
      <c r="K49">
        <f t="shared" si="1"/>
        <v>39.458352933660322</v>
      </c>
      <c r="L49">
        <f t="shared" si="2"/>
        <v>-1.458352933660322</v>
      </c>
    </row>
    <row r="50" spans="1:12" x14ac:dyDescent="0.2">
      <c r="A50">
        <v>0.47299999999999998</v>
      </c>
      <c r="B50">
        <v>13.8</v>
      </c>
      <c r="C50">
        <v>27.4</v>
      </c>
      <c r="D50">
        <v>0.22600000000000001</v>
      </c>
      <c r="E50">
        <v>0.51100000000000001</v>
      </c>
      <c r="F50">
        <v>15</v>
      </c>
      <c r="G50">
        <v>74</v>
      </c>
      <c r="H50">
        <v>0.187</v>
      </c>
      <c r="I50">
        <v>31</v>
      </c>
      <c r="J50">
        <f t="shared" si="0"/>
        <v>11.404617466424808</v>
      </c>
      <c r="K50">
        <f t="shared" si="1"/>
        <v>34.377072321764047</v>
      </c>
      <c r="L50">
        <f t="shared" si="2"/>
        <v>-3.3770723217640466</v>
      </c>
    </row>
    <row r="51" spans="1:12" x14ac:dyDescent="0.2">
      <c r="A51">
        <v>0.48799999999999999</v>
      </c>
      <c r="B51">
        <v>13</v>
      </c>
      <c r="C51">
        <v>25.5</v>
      </c>
      <c r="D51">
        <v>0.216</v>
      </c>
      <c r="E51">
        <v>0.5</v>
      </c>
      <c r="F51">
        <v>13.6</v>
      </c>
      <c r="G51">
        <v>73.400000000000006</v>
      </c>
      <c r="H51">
        <v>0.247</v>
      </c>
      <c r="I51">
        <v>34</v>
      </c>
      <c r="J51">
        <f t="shared" si="0"/>
        <v>1.1257059850017099</v>
      </c>
      <c r="K51">
        <f t="shared" si="1"/>
        <v>35.060992924105392</v>
      </c>
      <c r="L51">
        <f t="shared" si="2"/>
        <v>-1.0609929241053919</v>
      </c>
    </row>
    <row r="52" spans="1:12" x14ac:dyDescent="0.2">
      <c r="A52">
        <v>0.498</v>
      </c>
      <c r="B52">
        <v>13.9</v>
      </c>
      <c r="C52">
        <v>25.3</v>
      </c>
      <c r="D52">
        <v>0.19400000000000001</v>
      </c>
      <c r="E52">
        <v>0.51200000000000001</v>
      </c>
      <c r="F52">
        <v>12.5</v>
      </c>
      <c r="G52">
        <v>73.3</v>
      </c>
      <c r="H52">
        <v>0.189</v>
      </c>
      <c r="I52">
        <v>33</v>
      </c>
      <c r="J52">
        <f t="shared" si="0"/>
        <v>6.443304412619189</v>
      </c>
      <c r="K52">
        <f t="shared" si="1"/>
        <v>30.461633514911767</v>
      </c>
      <c r="L52">
        <f t="shared" si="2"/>
        <v>2.5383664850882326</v>
      </c>
    </row>
    <row r="53" spans="1:12" x14ac:dyDescent="0.2">
      <c r="A53">
        <v>0.47499999999999998</v>
      </c>
      <c r="B53">
        <v>14.2</v>
      </c>
      <c r="C53">
        <v>24.6</v>
      </c>
      <c r="D53">
        <v>0.191</v>
      </c>
      <c r="E53">
        <v>0.48299999999999998</v>
      </c>
      <c r="F53">
        <v>13.7</v>
      </c>
      <c r="G53">
        <v>74.599999999999994</v>
      </c>
      <c r="H53">
        <v>0.20599999999999999</v>
      </c>
      <c r="I53">
        <v>29</v>
      </c>
      <c r="J53">
        <f t="shared" si="0"/>
        <v>26.754128835295624</v>
      </c>
      <c r="K53">
        <f t="shared" si="1"/>
        <v>34.17243935056716</v>
      </c>
      <c r="L53">
        <f t="shared" si="2"/>
        <v>-5.17243935056716</v>
      </c>
    </row>
    <row r="54" spans="1:12" x14ac:dyDescent="0.2">
      <c r="A54">
        <v>0.48899999999999999</v>
      </c>
      <c r="B54">
        <v>14</v>
      </c>
      <c r="C54">
        <v>29.2</v>
      </c>
      <c r="D54">
        <v>0.193</v>
      </c>
      <c r="E54">
        <v>0.52</v>
      </c>
      <c r="F54">
        <v>13.1</v>
      </c>
      <c r="G54">
        <v>74.400000000000006</v>
      </c>
      <c r="H54">
        <v>0.20799999999999999</v>
      </c>
      <c r="I54">
        <v>27</v>
      </c>
      <c r="J54">
        <f t="shared" si="0"/>
        <v>1.2770180093800616</v>
      </c>
      <c r="K54">
        <f t="shared" si="1"/>
        <v>28.13005221533346</v>
      </c>
      <c r="L54">
        <f t="shared" si="2"/>
        <v>-1.1300522153334605</v>
      </c>
    </row>
    <row r="55" spans="1:12" x14ac:dyDescent="0.2">
      <c r="A55">
        <v>0.48099999999999998</v>
      </c>
      <c r="B55">
        <v>12.5</v>
      </c>
      <c r="C55">
        <v>24.9</v>
      </c>
      <c r="D55">
        <v>0.14599999999999999</v>
      </c>
      <c r="E55">
        <v>0.495</v>
      </c>
      <c r="F55">
        <v>13.7</v>
      </c>
      <c r="G55">
        <v>73.400000000000006</v>
      </c>
      <c r="H55">
        <v>0.2</v>
      </c>
      <c r="I55">
        <v>34</v>
      </c>
      <c r="J55">
        <f t="shared" si="0"/>
        <v>2.2173996795914115</v>
      </c>
      <c r="K55">
        <f t="shared" si="1"/>
        <v>35.489093576505994</v>
      </c>
      <c r="L55">
        <f t="shared" si="2"/>
        <v>-1.4890935765059936</v>
      </c>
    </row>
    <row r="56" spans="1:12" x14ac:dyDescent="0.2">
      <c r="A56">
        <v>0.49099999999999999</v>
      </c>
      <c r="B56">
        <v>13.4</v>
      </c>
      <c r="C56">
        <v>26.6</v>
      </c>
      <c r="D56">
        <v>0.20799999999999999</v>
      </c>
      <c r="E56">
        <v>0.51700000000000002</v>
      </c>
      <c r="F56">
        <v>13.6</v>
      </c>
      <c r="G56">
        <v>71</v>
      </c>
      <c r="H56">
        <v>0.22700000000000001</v>
      </c>
      <c r="I56">
        <v>28</v>
      </c>
      <c r="J56">
        <f t="shared" si="0"/>
        <v>0.21634580680796364</v>
      </c>
      <c r="K56">
        <f t="shared" si="1"/>
        <v>28.465129881654537</v>
      </c>
      <c r="L56">
        <f t="shared" si="2"/>
        <v>-0.46512988165453706</v>
      </c>
    </row>
    <row r="57" spans="1:12" x14ac:dyDescent="0.2">
      <c r="A57">
        <v>0.48699999999999999</v>
      </c>
      <c r="B57">
        <v>14.3</v>
      </c>
      <c r="C57">
        <v>28.3</v>
      </c>
      <c r="D57">
        <v>0.19700000000000001</v>
      </c>
      <c r="E57">
        <v>0.505</v>
      </c>
      <c r="F57">
        <v>13.1</v>
      </c>
      <c r="G57">
        <v>73</v>
      </c>
      <c r="H57">
        <v>0.20899999999999999</v>
      </c>
      <c r="I57">
        <v>29</v>
      </c>
      <c r="J57">
        <f t="shared" si="0"/>
        <v>2.0453239748016605</v>
      </c>
      <c r="K57">
        <f t="shared" si="1"/>
        <v>30.430148235254535</v>
      </c>
      <c r="L57">
        <f t="shared" si="2"/>
        <v>-1.4301482352545349</v>
      </c>
    </row>
    <row r="58" spans="1:12" x14ac:dyDescent="0.2">
      <c r="A58">
        <v>0.47299999999999998</v>
      </c>
      <c r="B58">
        <v>13</v>
      </c>
      <c r="C58">
        <v>28.1</v>
      </c>
      <c r="D58">
        <v>0.2</v>
      </c>
      <c r="E58">
        <v>0.52300000000000002</v>
      </c>
      <c r="F58">
        <v>14.4</v>
      </c>
      <c r="G58">
        <v>72.599999999999994</v>
      </c>
      <c r="H58">
        <v>0.22500000000000001</v>
      </c>
      <c r="I58">
        <v>24</v>
      </c>
      <c r="J58">
        <f t="shared" si="0"/>
        <v>2.4064260036925802</v>
      </c>
      <c r="K58">
        <f t="shared" si="1"/>
        <v>25.551265935838398</v>
      </c>
      <c r="L58">
        <f t="shared" si="2"/>
        <v>-1.5512659358383978</v>
      </c>
    </row>
    <row r="59" spans="1:12" x14ac:dyDescent="0.2">
      <c r="A59">
        <v>0.47699999999999998</v>
      </c>
      <c r="B59">
        <v>14.3</v>
      </c>
      <c r="C59">
        <v>27</v>
      </c>
      <c r="D59">
        <v>0.17399999999999999</v>
      </c>
      <c r="E59">
        <v>0.51200000000000001</v>
      </c>
      <c r="F59">
        <v>14.2</v>
      </c>
      <c r="G59">
        <v>71.900000000000006</v>
      </c>
      <c r="H59">
        <v>0.20799999999999999</v>
      </c>
      <c r="I59">
        <v>25</v>
      </c>
      <c r="J59">
        <f t="shared" si="0"/>
        <v>1.8154626121258877</v>
      </c>
      <c r="K59">
        <f t="shared" si="1"/>
        <v>23.652608960944935</v>
      </c>
      <c r="L59">
        <f t="shared" si="2"/>
        <v>1.347391039055065</v>
      </c>
    </row>
    <row r="60" spans="1:12" x14ac:dyDescent="0.2">
      <c r="A60">
        <v>0.48499999999999999</v>
      </c>
      <c r="B60">
        <v>13.7</v>
      </c>
      <c r="C60">
        <v>25.4</v>
      </c>
      <c r="D60">
        <v>0.14899999999999999</v>
      </c>
      <c r="E60">
        <v>0.50800000000000001</v>
      </c>
      <c r="F60">
        <v>11.8</v>
      </c>
      <c r="G60">
        <v>74.599999999999994</v>
      </c>
      <c r="H60">
        <v>0.19500000000000001</v>
      </c>
      <c r="I60">
        <v>20</v>
      </c>
      <c r="J60">
        <f t="shared" si="0"/>
        <v>9.8813806836275635</v>
      </c>
      <c r="K60">
        <f t="shared" si="1"/>
        <v>23.143466348416595</v>
      </c>
      <c r="L60">
        <f t="shared" si="2"/>
        <v>-3.1434663484165952</v>
      </c>
    </row>
    <row r="61" spans="1:12" x14ac:dyDescent="0.2">
      <c r="A61">
        <v>0.46</v>
      </c>
      <c r="B61">
        <v>13.2</v>
      </c>
      <c r="C61">
        <v>25.7</v>
      </c>
      <c r="D61">
        <v>0.23300000000000001</v>
      </c>
      <c r="E61">
        <v>0.52400000000000002</v>
      </c>
      <c r="F61">
        <v>13.2</v>
      </c>
      <c r="G61">
        <v>71.099999999999994</v>
      </c>
      <c r="H61">
        <v>0.19700000000000001</v>
      </c>
      <c r="I61">
        <v>21</v>
      </c>
      <c r="J61">
        <f t="shared" si="0"/>
        <v>14.666348882189416</v>
      </c>
      <c r="K61">
        <f t="shared" si="1"/>
        <v>17.170333058582063</v>
      </c>
      <c r="L61">
        <f t="shared" si="2"/>
        <v>3.829666941417937</v>
      </c>
    </row>
    <row r="62" spans="1:12" x14ac:dyDescent="0.2">
      <c r="A62">
        <v>0.53700000000000003</v>
      </c>
      <c r="B62">
        <v>13.5</v>
      </c>
      <c r="C62">
        <v>22.7</v>
      </c>
      <c r="D62">
        <v>0.188</v>
      </c>
      <c r="E62">
        <v>0.48199999999999998</v>
      </c>
      <c r="F62">
        <v>12.8</v>
      </c>
      <c r="G62">
        <v>76.400000000000006</v>
      </c>
      <c r="H62">
        <v>0.184</v>
      </c>
      <c r="I62">
        <v>62</v>
      </c>
      <c r="J62">
        <f t="shared" si="0"/>
        <v>7.2696779849448436</v>
      </c>
      <c r="K62">
        <f t="shared" si="1"/>
        <v>59.303765962505324</v>
      </c>
      <c r="L62">
        <f t="shared" si="2"/>
        <v>2.6962340374946763</v>
      </c>
    </row>
    <row r="63" spans="1:12" x14ac:dyDescent="0.2">
      <c r="A63">
        <v>0.52600000000000002</v>
      </c>
      <c r="B63">
        <v>12.7</v>
      </c>
      <c r="C63">
        <v>25</v>
      </c>
      <c r="D63">
        <v>0.25800000000000001</v>
      </c>
      <c r="E63">
        <v>0.48399999999999999</v>
      </c>
      <c r="F63">
        <v>13.8</v>
      </c>
      <c r="G63">
        <v>72.5</v>
      </c>
      <c r="H63">
        <v>0.222</v>
      </c>
      <c r="I63">
        <v>57</v>
      </c>
      <c r="J63">
        <f t="shared" si="0"/>
        <v>21.931720978562819</v>
      </c>
      <c r="K63">
        <f t="shared" si="1"/>
        <v>61.683131535475255</v>
      </c>
      <c r="L63">
        <f t="shared" si="2"/>
        <v>-4.6831315354752547</v>
      </c>
    </row>
    <row r="64" spans="1:12" x14ac:dyDescent="0.2">
      <c r="A64">
        <v>0.52</v>
      </c>
      <c r="B64">
        <v>14</v>
      </c>
      <c r="C64">
        <v>26.5</v>
      </c>
      <c r="D64">
        <v>0.24399999999999999</v>
      </c>
      <c r="E64">
        <v>0.48799999999999999</v>
      </c>
      <c r="F64">
        <v>13.9</v>
      </c>
      <c r="G64">
        <v>75.599999999999994</v>
      </c>
      <c r="H64">
        <v>0.221</v>
      </c>
      <c r="I64">
        <v>59</v>
      </c>
      <c r="J64">
        <f t="shared" si="0"/>
        <v>11.808456660740815</v>
      </c>
      <c r="K64">
        <f t="shared" si="1"/>
        <v>55.563656498436046</v>
      </c>
      <c r="L64">
        <f t="shared" si="2"/>
        <v>3.4363435015639539</v>
      </c>
    </row>
    <row r="65" spans="1:12" x14ac:dyDescent="0.2">
      <c r="A65">
        <v>0.51700000000000002</v>
      </c>
      <c r="B65">
        <v>13.8</v>
      </c>
      <c r="C65">
        <v>25.1</v>
      </c>
      <c r="D65">
        <v>0.186</v>
      </c>
      <c r="E65">
        <v>0.47699999999999998</v>
      </c>
      <c r="F65">
        <v>13.6</v>
      </c>
      <c r="G65">
        <v>76.3</v>
      </c>
      <c r="H65">
        <v>0.224</v>
      </c>
      <c r="I65">
        <v>51</v>
      </c>
      <c r="J65">
        <f t="shared" si="0"/>
        <v>6.2174566439253232</v>
      </c>
      <c r="K65">
        <f t="shared" si="1"/>
        <v>53.493482834094777</v>
      </c>
      <c r="L65">
        <f t="shared" si="2"/>
        <v>-2.4934828340947774</v>
      </c>
    </row>
    <row r="66" spans="1:12" x14ac:dyDescent="0.2">
      <c r="A66">
        <v>0.53100000000000003</v>
      </c>
      <c r="B66">
        <v>14.6</v>
      </c>
      <c r="C66">
        <v>27.4</v>
      </c>
      <c r="D66">
        <v>0.27500000000000002</v>
      </c>
      <c r="E66">
        <v>0.48899999999999999</v>
      </c>
      <c r="F66">
        <v>12.5</v>
      </c>
      <c r="G66">
        <v>74.099999999999994</v>
      </c>
      <c r="H66">
        <v>0.193</v>
      </c>
      <c r="I66">
        <v>54</v>
      </c>
      <c r="J66">
        <f t="shared" si="0"/>
        <v>9.8391161857285159</v>
      </c>
      <c r="K66">
        <f t="shared" si="1"/>
        <v>57.136736550258647</v>
      </c>
      <c r="L66">
        <f t="shared" si="2"/>
        <v>-3.1367365502586466</v>
      </c>
    </row>
    <row r="67" spans="1:12" x14ac:dyDescent="0.2">
      <c r="A67">
        <v>0.504</v>
      </c>
      <c r="B67">
        <v>12.4</v>
      </c>
      <c r="C67">
        <v>28</v>
      </c>
      <c r="D67">
        <v>0.22</v>
      </c>
      <c r="E67">
        <v>0.48799999999999999</v>
      </c>
      <c r="F67">
        <v>11</v>
      </c>
      <c r="G67">
        <v>74.7</v>
      </c>
      <c r="H67">
        <v>0.19400000000000001</v>
      </c>
      <c r="I67">
        <v>54</v>
      </c>
      <c r="J67">
        <f t="shared" ref="J67:J130" si="3">POWER((I67-($R$13+100*A67*$R$5+B67*$R$6+C67*$R$7+100*D67*$R$8+100*E67*$R$9+F67*$R$10+G67*$R$11+100*H67*$R$12)),2)</f>
        <v>26.777133814254359</v>
      </c>
      <c r="K67">
        <f t="shared" ref="K67:K130" si="4">$R$13+100*A67*$R$5+B67*$R$6+C67*$R$7+100*D67*$R$8+100*E67*$R$9+F67*$R$10+G67*$R$11+100*H67*$R$12</f>
        <v>48.825337323626364</v>
      </c>
      <c r="L67">
        <f t="shared" ref="L67:L130" si="5">I67-K67</f>
        <v>5.1746626763736359</v>
      </c>
    </row>
    <row r="68" spans="1:12" x14ac:dyDescent="0.2">
      <c r="A68">
        <v>0.55400000000000005</v>
      </c>
      <c r="B68">
        <v>14.6</v>
      </c>
      <c r="C68">
        <v>20.6</v>
      </c>
      <c r="D68">
        <v>0.22800000000000001</v>
      </c>
      <c r="E68">
        <v>0.51100000000000001</v>
      </c>
      <c r="F68">
        <v>15.8</v>
      </c>
      <c r="G68">
        <v>73</v>
      </c>
      <c r="H68">
        <v>0.21199999999999999</v>
      </c>
      <c r="I68">
        <v>54</v>
      </c>
      <c r="J68">
        <f t="shared" si="3"/>
        <v>0.49000437420754084</v>
      </c>
      <c r="K68">
        <f t="shared" si="4"/>
        <v>54.700003124426985</v>
      </c>
      <c r="L68">
        <f t="shared" si="5"/>
        <v>-0.70000312442698487</v>
      </c>
    </row>
    <row r="69" spans="1:12" x14ac:dyDescent="0.2">
      <c r="A69">
        <v>0.49</v>
      </c>
      <c r="B69">
        <v>14.3</v>
      </c>
      <c r="C69">
        <v>24.9</v>
      </c>
      <c r="D69">
        <v>0.22600000000000001</v>
      </c>
      <c r="E69">
        <v>0.46</v>
      </c>
      <c r="F69">
        <v>12.9</v>
      </c>
      <c r="G69">
        <v>76.8</v>
      </c>
      <c r="H69">
        <v>0.19700000000000001</v>
      </c>
      <c r="I69">
        <v>56</v>
      </c>
      <c r="J69">
        <f t="shared" si="3"/>
        <v>22.930230471336039</v>
      </c>
      <c r="K69">
        <f t="shared" si="4"/>
        <v>51.211447977589046</v>
      </c>
      <c r="L69">
        <f t="shared" si="5"/>
        <v>4.7885520224109541</v>
      </c>
    </row>
    <row r="70" spans="1:12" x14ac:dyDescent="0.2">
      <c r="A70">
        <v>0.48599999999999999</v>
      </c>
      <c r="B70">
        <v>12.2</v>
      </c>
      <c r="C70">
        <v>27.4</v>
      </c>
      <c r="D70">
        <v>0.249</v>
      </c>
      <c r="E70">
        <v>0.51800000000000002</v>
      </c>
      <c r="F70">
        <v>14.8</v>
      </c>
      <c r="G70">
        <v>74.400000000000006</v>
      </c>
      <c r="H70">
        <v>0.17699999999999999</v>
      </c>
      <c r="I70">
        <v>40</v>
      </c>
      <c r="J70">
        <f t="shared" si="3"/>
        <v>27.332919606507328</v>
      </c>
      <c r="K70">
        <f t="shared" si="4"/>
        <v>45.228089479581172</v>
      </c>
      <c r="L70">
        <f t="shared" si="5"/>
        <v>-5.2280894795811719</v>
      </c>
    </row>
    <row r="71" spans="1:12" x14ac:dyDescent="0.2">
      <c r="A71">
        <v>0.51900000000000002</v>
      </c>
      <c r="B71">
        <v>14</v>
      </c>
      <c r="C71">
        <v>26.4</v>
      </c>
      <c r="D71">
        <v>0.222</v>
      </c>
      <c r="E71">
        <v>0.496</v>
      </c>
      <c r="F71">
        <v>13.9</v>
      </c>
      <c r="G71">
        <v>73.7</v>
      </c>
      <c r="H71">
        <v>0.23699999999999999</v>
      </c>
      <c r="I71">
        <v>48</v>
      </c>
      <c r="J71">
        <f t="shared" si="3"/>
        <v>0.14442742714134704</v>
      </c>
      <c r="K71">
        <f t="shared" si="4"/>
        <v>47.619963913369602</v>
      </c>
      <c r="L71">
        <f t="shared" si="5"/>
        <v>0.38003608663039756</v>
      </c>
    </row>
    <row r="72" spans="1:12" x14ac:dyDescent="0.2">
      <c r="A72">
        <v>0.52600000000000002</v>
      </c>
      <c r="B72">
        <v>12.7</v>
      </c>
      <c r="C72">
        <v>24.6</v>
      </c>
      <c r="D72">
        <v>0.20100000000000001</v>
      </c>
      <c r="E72">
        <v>0.51500000000000001</v>
      </c>
      <c r="F72">
        <v>14.8</v>
      </c>
      <c r="G72">
        <v>72.7</v>
      </c>
      <c r="H72">
        <v>0.22900000000000001</v>
      </c>
      <c r="I72">
        <v>49</v>
      </c>
      <c r="J72">
        <f t="shared" si="3"/>
        <v>2.0681340688206626</v>
      </c>
      <c r="K72">
        <f t="shared" si="4"/>
        <v>47.561899145115106</v>
      </c>
      <c r="L72">
        <f t="shared" si="5"/>
        <v>1.4381008548848939</v>
      </c>
    </row>
    <row r="73" spans="1:12" x14ac:dyDescent="0.2">
      <c r="A73">
        <v>0.498</v>
      </c>
      <c r="B73">
        <v>13.2</v>
      </c>
      <c r="C73">
        <v>27.2</v>
      </c>
      <c r="D73">
        <v>0.23899999999999999</v>
      </c>
      <c r="E73">
        <v>0.49299999999999999</v>
      </c>
      <c r="F73">
        <v>14.1</v>
      </c>
      <c r="G73">
        <v>74.900000000000006</v>
      </c>
      <c r="H73">
        <v>0.23699999999999999</v>
      </c>
      <c r="I73">
        <v>48</v>
      </c>
      <c r="J73">
        <f t="shared" si="3"/>
        <v>0.20416876179831947</v>
      </c>
      <c r="K73">
        <f t="shared" si="4"/>
        <v>47.548149624545559</v>
      </c>
      <c r="L73">
        <f t="shared" si="5"/>
        <v>0.45185037545444118</v>
      </c>
    </row>
    <row r="74" spans="1:12" x14ac:dyDescent="0.2">
      <c r="A74">
        <v>0.49399999999999999</v>
      </c>
      <c r="B74">
        <v>13.1</v>
      </c>
      <c r="C74">
        <v>28.3</v>
      </c>
      <c r="D74">
        <v>0.184</v>
      </c>
      <c r="E74">
        <v>0.497</v>
      </c>
      <c r="F74">
        <v>13.8</v>
      </c>
      <c r="G74">
        <v>75.7</v>
      </c>
      <c r="H74">
        <v>0.19900000000000001</v>
      </c>
      <c r="I74">
        <v>50</v>
      </c>
      <c r="J74">
        <f t="shared" si="3"/>
        <v>23.44896446932453</v>
      </c>
      <c r="K74">
        <f t="shared" si="4"/>
        <v>45.157586916699017</v>
      </c>
      <c r="L74">
        <f t="shared" si="5"/>
        <v>4.8424130833009826</v>
      </c>
    </row>
    <row r="75" spans="1:12" x14ac:dyDescent="0.2">
      <c r="A75">
        <v>0.47099999999999997</v>
      </c>
      <c r="B75">
        <v>14.2</v>
      </c>
      <c r="C75">
        <v>27.2</v>
      </c>
      <c r="D75">
        <v>0.22600000000000001</v>
      </c>
      <c r="E75">
        <v>0.47099999999999997</v>
      </c>
      <c r="F75">
        <v>13.7</v>
      </c>
      <c r="G75">
        <v>75.400000000000006</v>
      </c>
      <c r="H75">
        <v>0.189</v>
      </c>
      <c r="I75">
        <v>48</v>
      </c>
      <c r="J75">
        <f t="shared" si="3"/>
        <v>12.204965339790807</v>
      </c>
      <c r="K75">
        <f t="shared" si="4"/>
        <v>44.506439446668942</v>
      </c>
      <c r="L75">
        <f t="shared" si="5"/>
        <v>3.4935605533310579</v>
      </c>
    </row>
    <row r="76" spans="1:12" x14ac:dyDescent="0.2">
      <c r="A76">
        <v>0.50600000000000001</v>
      </c>
      <c r="B76">
        <v>13.6</v>
      </c>
      <c r="C76">
        <v>25.2</v>
      </c>
      <c r="D76">
        <v>0.18099999999999999</v>
      </c>
      <c r="E76">
        <v>0.504</v>
      </c>
      <c r="F76">
        <v>15</v>
      </c>
      <c r="G76">
        <v>75.7</v>
      </c>
      <c r="H76">
        <v>0.22</v>
      </c>
      <c r="I76">
        <v>44</v>
      </c>
      <c r="J76">
        <f t="shared" si="3"/>
        <v>0.3848221625588345</v>
      </c>
      <c r="K76">
        <f t="shared" si="4"/>
        <v>43.37965963974699</v>
      </c>
      <c r="L76">
        <f t="shared" si="5"/>
        <v>0.6203403602530102</v>
      </c>
    </row>
    <row r="77" spans="1:12" x14ac:dyDescent="0.2">
      <c r="A77">
        <v>0.51500000000000001</v>
      </c>
      <c r="B77">
        <v>14.3</v>
      </c>
      <c r="C77">
        <v>21</v>
      </c>
      <c r="D77">
        <v>0.20799999999999999</v>
      </c>
      <c r="E77">
        <v>0.51</v>
      </c>
      <c r="F77">
        <v>14</v>
      </c>
      <c r="G77">
        <v>74.400000000000006</v>
      </c>
      <c r="H77">
        <v>0.19600000000000001</v>
      </c>
      <c r="I77">
        <v>38</v>
      </c>
      <c r="J77">
        <f t="shared" si="3"/>
        <v>0.25593014131126623</v>
      </c>
      <c r="K77">
        <f t="shared" si="4"/>
        <v>37.494104614261737</v>
      </c>
      <c r="L77">
        <f t="shared" si="5"/>
        <v>0.50589538573826331</v>
      </c>
    </row>
    <row r="78" spans="1:12" x14ac:dyDescent="0.2">
      <c r="A78">
        <v>0.48099999999999998</v>
      </c>
      <c r="B78">
        <v>11.7</v>
      </c>
      <c r="C78">
        <v>21.9</v>
      </c>
      <c r="D78">
        <v>0.219</v>
      </c>
      <c r="E78">
        <v>0.49099999999999999</v>
      </c>
      <c r="F78">
        <v>12.6</v>
      </c>
      <c r="G78">
        <v>77.599999999999994</v>
      </c>
      <c r="H78">
        <v>0.183</v>
      </c>
      <c r="I78">
        <v>43</v>
      </c>
      <c r="J78">
        <f t="shared" si="3"/>
        <v>0.33538518554287805</v>
      </c>
      <c r="K78">
        <f t="shared" si="4"/>
        <v>43.579124499173432</v>
      </c>
      <c r="L78">
        <f t="shared" si="5"/>
        <v>-0.57912449917343167</v>
      </c>
    </row>
    <row r="79" spans="1:12" x14ac:dyDescent="0.2">
      <c r="A79">
        <v>0.497</v>
      </c>
      <c r="B79">
        <v>14</v>
      </c>
      <c r="C79">
        <v>27.5</v>
      </c>
      <c r="D79">
        <v>0.222</v>
      </c>
      <c r="E79">
        <v>0.5</v>
      </c>
      <c r="F79">
        <v>12.8</v>
      </c>
      <c r="G79">
        <v>74.5</v>
      </c>
      <c r="H79">
        <v>0.23300000000000001</v>
      </c>
      <c r="I79">
        <v>36</v>
      </c>
      <c r="J79">
        <f t="shared" si="3"/>
        <v>0.12800755121409546</v>
      </c>
      <c r="K79">
        <f t="shared" si="4"/>
        <v>36.357781429386847</v>
      </c>
      <c r="L79">
        <f t="shared" si="5"/>
        <v>-0.35778142938684709</v>
      </c>
    </row>
    <row r="80" spans="1:12" x14ac:dyDescent="0.2">
      <c r="A80">
        <v>0.505</v>
      </c>
      <c r="B80">
        <v>12.5</v>
      </c>
      <c r="C80">
        <v>25.1</v>
      </c>
      <c r="D80">
        <v>0.189</v>
      </c>
      <c r="E80">
        <v>0.51400000000000001</v>
      </c>
      <c r="F80">
        <v>14</v>
      </c>
      <c r="G80">
        <v>74.3</v>
      </c>
      <c r="H80">
        <v>0.245</v>
      </c>
      <c r="I80">
        <v>37</v>
      </c>
      <c r="J80">
        <f t="shared" si="3"/>
        <v>0.52841688944500642</v>
      </c>
      <c r="K80">
        <f t="shared" si="4"/>
        <v>37.726922890989826</v>
      </c>
      <c r="L80">
        <f t="shared" si="5"/>
        <v>-0.72692289098982599</v>
      </c>
    </row>
    <row r="81" spans="1:12" x14ac:dyDescent="0.2">
      <c r="A81">
        <v>0.51400000000000001</v>
      </c>
      <c r="B81">
        <v>14.1</v>
      </c>
      <c r="C81">
        <v>21.7</v>
      </c>
      <c r="D81">
        <v>0.23599999999999999</v>
      </c>
      <c r="E81">
        <v>0.50900000000000001</v>
      </c>
      <c r="F81">
        <v>14.9</v>
      </c>
      <c r="G81">
        <v>72.3</v>
      </c>
      <c r="H81">
        <v>0.23599999999999999</v>
      </c>
      <c r="I81">
        <v>44</v>
      </c>
      <c r="J81">
        <f t="shared" si="3"/>
        <v>28.510530719664054</v>
      </c>
      <c r="K81">
        <f t="shared" si="4"/>
        <v>38.660474672813692</v>
      </c>
      <c r="L81">
        <f t="shared" si="5"/>
        <v>5.3395253271863083</v>
      </c>
    </row>
    <row r="82" spans="1:12" x14ac:dyDescent="0.2">
      <c r="A82">
        <v>0.495</v>
      </c>
      <c r="B82">
        <v>12.9</v>
      </c>
      <c r="C82">
        <v>26.9</v>
      </c>
      <c r="D82">
        <v>0.22</v>
      </c>
      <c r="E82">
        <v>0.51500000000000001</v>
      </c>
      <c r="F82">
        <v>13.6</v>
      </c>
      <c r="G82">
        <v>73.8</v>
      </c>
      <c r="H82">
        <v>0.249</v>
      </c>
      <c r="I82">
        <v>34</v>
      </c>
      <c r="J82">
        <f t="shared" si="3"/>
        <v>6.0779521576761076E-3</v>
      </c>
      <c r="K82">
        <f t="shared" si="4"/>
        <v>33.922038777859271</v>
      </c>
      <c r="L82">
        <f t="shared" si="5"/>
        <v>7.7961222140729092E-2</v>
      </c>
    </row>
    <row r="83" spans="1:12" x14ac:dyDescent="0.2">
      <c r="A83">
        <v>0.48399999999999999</v>
      </c>
      <c r="B83">
        <v>13.9</v>
      </c>
      <c r="C83">
        <v>27.8</v>
      </c>
      <c r="D83">
        <v>0.251</v>
      </c>
      <c r="E83">
        <v>0.51200000000000001</v>
      </c>
      <c r="F83">
        <v>12.7</v>
      </c>
      <c r="G83">
        <v>76.599999999999994</v>
      </c>
      <c r="H83">
        <v>0.23400000000000001</v>
      </c>
      <c r="I83">
        <v>28</v>
      </c>
      <c r="J83">
        <f t="shared" si="3"/>
        <v>6.0824088340631999</v>
      </c>
      <c r="K83">
        <f t="shared" si="4"/>
        <v>30.466254008423139</v>
      </c>
      <c r="L83">
        <f t="shared" si="5"/>
        <v>-2.4662540084231388</v>
      </c>
    </row>
    <row r="84" spans="1:12" x14ac:dyDescent="0.2">
      <c r="A84">
        <v>0.47899999999999998</v>
      </c>
      <c r="B84">
        <v>13</v>
      </c>
      <c r="C84">
        <v>27.2</v>
      </c>
      <c r="D84">
        <v>0.20100000000000001</v>
      </c>
      <c r="E84">
        <v>0.50800000000000001</v>
      </c>
      <c r="F84">
        <v>13</v>
      </c>
      <c r="G84">
        <v>75.8</v>
      </c>
      <c r="H84">
        <v>0.19900000000000001</v>
      </c>
      <c r="I84">
        <v>33</v>
      </c>
      <c r="J84">
        <f t="shared" si="3"/>
        <v>6.7003368321576912E-2</v>
      </c>
      <c r="K84">
        <f t="shared" si="4"/>
        <v>33.258850088509888</v>
      </c>
      <c r="L84">
        <f t="shared" si="5"/>
        <v>-0.25885008850988811</v>
      </c>
    </row>
    <row r="85" spans="1:12" x14ac:dyDescent="0.2">
      <c r="A85">
        <v>0.48199999999999998</v>
      </c>
      <c r="B85">
        <v>12.9</v>
      </c>
      <c r="C85">
        <v>31.4</v>
      </c>
      <c r="D85">
        <v>0.19900000000000001</v>
      </c>
      <c r="E85">
        <v>0.52</v>
      </c>
      <c r="F85">
        <v>13.8</v>
      </c>
      <c r="G85">
        <v>73.400000000000006</v>
      </c>
      <c r="H85">
        <v>0.218</v>
      </c>
      <c r="I85">
        <v>29</v>
      </c>
      <c r="J85">
        <f t="shared" si="3"/>
        <v>16.802844222064774</v>
      </c>
      <c r="K85">
        <f t="shared" si="4"/>
        <v>33.099127251265173</v>
      </c>
      <c r="L85">
        <f t="shared" si="5"/>
        <v>-4.0991272512651733</v>
      </c>
    </row>
    <row r="86" spans="1:12" x14ac:dyDescent="0.2">
      <c r="A86">
        <v>0.505</v>
      </c>
      <c r="B86">
        <v>13.7</v>
      </c>
      <c r="C86">
        <v>20.2</v>
      </c>
      <c r="D86">
        <v>0.19900000000000001</v>
      </c>
      <c r="E86">
        <v>0.51300000000000001</v>
      </c>
      <c r="F86">
        <v>12.4</v>
      </c>
      <c r="G86">
        <v>71</v>
      </c>
      <c r="H86">
        <v>0.192</v>
      </c>
      <c r="I86">
        <v>27</v>
      </c>
      <c r="J86">
        <f t="shared" si="3"/>
        <v>0.1018018344128456</v>
      </c>
      <c r="K86">
        <f t="shared" si="4"/>
        <v>26.680936002637644</v>
      </c>
      <c r="L86">
        <f t="shared" si="5"/>
        <v>0.31906399736235613</v>
      </c>
    </row>
    <row r="87" spans="1:12" x14ac:dyDescent="0.2">
      <c r="A87">
        <v>0.48699999999999999</v>
      </c>
      <c r="B87">
        <v>13.9</v>
      </c>
      <c r="C87">
        <v>22.4</v>
      </c>
      <c r="D87">
        <v>0.193</v>
      </c>
      <c r="E87">
        <v>0.504</v>
      </c>
      <c r="F87">
        <v>13</v>
      </c>
      <c r="G87">
        <v>75.5</v>
      </c>
      <c r="H87">
        <v>0.21099999999999999</v>
      </c>
      <c r="I87">
        <v>23</v>
      </c>
      <c r="J87">
        <f t="shared" si="3"/>
        <v>21.373215188813901</v>
      </c>
      <c r="K87">
        <f t="shared" si="4"/>
        <v>27.623117475125838</v>
      </c>
      <c r="L87">
        <f t="shared" si="5"/>
        <v>-4.6231174751258379</v>
      </c>
    </row>
    <row r="88" spans="1:12" x14ac:dyDescent="0.2">
      <c r="A88">
        <v>0.48399999999999999</v>
      </c>
      <c r="B88">
        <v>13.9</v>
      </c>
      <c r="C88">
        <v>25.5</v>
      </c>
      <c r="D88">
        <v>0.20200000000000001</v>
      </c>
      <c r="E88">
        <v>0.51800000000000002</v>
      </c>
      <c r="F88">
        <v>12.1</v>
      </c>
      <c r="G88">
        <v>74.5</v>
      </c>
      <c r="H88">
        <v>0.22700000000000001</v>
      </c>
      <c r="I88">
        <v>25</v>
      </c>
      <c r="J88">
        <f t="shared" si="3"/>
        <v>27.629664971540176</v>
      </c>
      <c r="K88">
        <f t="shared" si="4"/>
        <v>19.743607228189642</v>
      </c>
      <c r="L88">
        <f t="shared" si="5"/>
        <v>5.2563927718103578</v>
      </c>
    </row>
    <row r="89" spans="1:12" x14ac:dyDescent="0.2">
      <c r="A89">
        <v>0.47899999999999998</v>
      </c>
      <c r="B89">
        <v>14.1</v>
      </c>
      <c r="C89">
        <v>27.1</v>
      </c>
      <c r="D89">
        <v>0.20399999999999999</v>
      </c>
      <c r="E89">
        <v>0.52</v>
      </c>
      <c r="F89">
        <v>13.2</v>
      </c>
      <c r="G89">
        <v>71.400000000000006</v>
      </c>
      <c r="H89">
        <v>0.22500000000000001</v>
      </c>
      <c r="I89">
        <v>15</v>
      </c>
      <c r="J89">
        <f t="shared" si="3"/>
        <v>18.715102898337904</v>
      </c>
      <c r="K89">
        <f t="shared" si="4"/>
        <v>19.326095572030038</v>
      </c>
      <c r="L89">
        <f t="shared" si="5"/>
        <v>-4.326095572030038</v>
      </c>
    </row>
    <row r="90" spans="1:12" x14ac:dyDescent="0.2">
      <c r="A90">
        <v>0.47499999999999998</v>
      </c>
      <c r="B90">
        <v>14.8</v>
      </c>
      <c r="C90">
        <v>24.8</v>
      </c>
      <c r="D90">
        <v>0.19</v>
      </c>
      <c r="E90">
        <v>0.52400000000000002</v>
      </c>
      <c r="F90">
        <v>14.9</v>
      </c>
      <c r="G90">
        <v>72.400000000000006</v>
      </c>
      <c r="H90">
        <v>0.24399999999999999</v>
      </c>
      <c r="I90">
        <v>19</v>
      </c>
      <c r="J90">
        <f t="shared" si="3"/>
        <v>22.249048442223685</v>
      </c>
      <c r="K90">
        <f t="shared" si="4"/>
        <v>14.283110299972694</v>
      </c>
      <c r="L90">
        <f t="shared" si="5"/>
        <v>4.7168897000273056</v>
      </c>
    </row>
    <row r="91" spans="1:12" x14ac:dyDescent="0.2">
      <c r="A91">
        <v>0.54</v>
      </c>
      <c r="B91">
        <v>13.1</v>
      </c>
      <c r="C91">
        <v>24.1</v>
      </c>
      <c r="D91">
        <v>0.184</v>
      </c>
      <c r="E91">
        <v>0.47</v>
      </c>
      <c r="F91">
        <v>14.3</v>
      </c>
      <c r="G91">
        <v>74.5</v>
      </c>
      <c r="H91">
        <v>0.217</v>
      </c>
      <c r="I91">
        <v>67</v>
      </c>
      <c r="J91">
        <f t="shared" si="3"/>
        <v>1.4871249055797835</v>
      </c>
      <c r="K91">
        <f t="shared" si="4"/>
        <v>68.219477308349681</v>
      </c>
      <c r="L91">
        <f t="shared" si="5"/>
        <v>-1.2194773083496813</v>
      </c>
    </row>
    <row r="92" spans="1:12" x14ac:dyDescent="0.2">
      <c r="A92">
        <v>0.53300000000000003</v>
      </c>
      <c r="B92">
        <v>11.6</v>
      </c>
      <c r="C92">
        <v>22.8</v>
      </c>
      <c r="D92">
        <v>0.215</v>
      </c>
      <c r="E92">
        <v>0.49299999999999999</v>
      </c>
      <c r="F92">
        <v>13.2</v>
      </c>
      <c r="G92">
        <v>75.7</v>
      </c>
      <c r="H92">
        <v>0.23100000000000001</v>
      </c>
      <c r="I92">
        <v>56</v>
      </c>
      <c r="J92">
        <f t="shared" si="3"/>
        <v>13.554106623257496</v>
      </c>
      <c r="K92">
        <f t="shared" si="4"/>
        <v>59.681590230220834</v>
      </c>
      <c r="L92">
        <f t="shared" si="5"/>
        <v>-3.6815902302208343</v>
      </c>
    </row>
    <row r="93" spans="1:12" x14ac:dyDescent="0.2">
      <c r="A93">
        <v>0.51700000000000002</v>
      </c>
      <c r="B93">
        <v>13.1</v>
      </c>
      <c r="C93">
        <v>23.4</v>
      </c>
      <c r="D93">
        <v>0.2</v>
      </c>
      <c r="E93">
        <v>0.48399999999999999</v>
      </c>
      <c r="F93">
        <v>13.3</v>
      </c>
      <c r="G93">
        <v>77.3</v>
      </c>
      <c r="H93">
        <v>0.19</v>
      </c>
      <c r="I93">
        <v>55</v>
      </c>
      <c r="J93">
        <f t="shared" si="3"/>
        <v>0.5033471495757581</v>
      </c>
      <c r="K93">
        <f t="shared" si="4"/>
        <v>55.70946962554838</v>
      </c>
      <c r="L93">
        <f t="shared" si="5"/>
        <v>-0.70946962554837967</v>
      </c>
    </row>
    <row r="94" spans="1:12" x14ac:dyDescent="0.2">
      <c r="A94">
        <v>0.52700000000000002</v>
      </c>
      <c r="B94">
        <v>13.5</v>
      </c>
      <c r="C94">
        <v>21.4</v>
      </c>
      <c r="D94">
        <v>0.20100000000000001</v>
      </c>
      <c r="E94">
        <v>0.49199999999999999</v>
      </c>
      <c r="F94">
        <v>14.9</v>
      </c>
      <c r="G94">
        <v>73.400000000000006</v>
      </c>
      <c r="H94">
        <v>0.185</v>
      </c>
      <c r="I94">
        <v>60</v>
      </c>
      <c r="J94">
        <f t="shared" si="3"/>
        <v>21.282544709691656</v>
      </c>
      <c r="K94">
        <f t="shared" si="4"/>
        <v>55.38669915248402</v>
      </c>
      <c r="L94">
        <f t="shared" si="5"/>
        <v>4.6133008475159798</v>
      </c>
    </row>
    <row r="95" spans="1:12" x14ac:dyDescent="0.2">
      <c r="A95">
        <v>0.50800000000000001</v>
      </c>
      <c r="B95">
        <v>12.6</v>
      </c>
      <c r="C95">
        <v>24.2</v>
      </c>
      <c r="D95">
        <v>0.18</v>
      </c>
      <c r="E95">
        <v>0.47599999999999998</v>
      </c>
      <c r="F95">
        <v>11.3</v>
      </c>
      <c r="G95">
        <v>76.2</v>
      </c>
      <c r="H95">
        <v>0.182</v>
      </c>
      <c r="I95">
        <v>51</v>
      </c>
      <c r="J95">
        <f t="shared" si="3"/>
        <v>4.6514368411260769E-2</v>
      </c>
      <c r="K95">
        <f t="shared" si="4"/>
        <v>50.784328100088906</v>
      </c>
      <c r="L95">
        <f t="shared" si="5"/>
        <v>0.21567189991109359</v>
      </c>
    </row>
    <row r="96" spans="1:12" x14ac:dyDescent="0.2">
      <c r="A96">
        <v>0.52</v>
      </c>
      <c r="B96">
        <v>13.4</v>
      </c>
      <c r="C96">
        <v>26.8</v>
      </c>
      <c r="D96">
        <v>0.216</v>
      </c>
      <c r="E96">
        <v>0.502</v>
      </c>
      <c r="F96">
        <v>12.6</v>
      </c>
      <c r="G96">
        <v>74.7</v>
      </c>
      <c r="H96">
        <v>0.17699999999999999</v>
      </c>
      <c r="I96">
        <v>53</v>
      </c>
      <c r="J96">
        <f t="shared" si="3"/>
        <v>8.0165723820199677</v>
      </c>
      <c r="K96">
        <f t="shared" si="4"/>
        <v>50.168644779964907</v>
      </c>
      <c r="L96">
        <f t="shared" si="5"/>
        <v>2.8313552200350927</v>
      </c>
    </row>
    <row r="97" spans="1:12" x14ac:dyDescent="0.2">
      <c r="A97">
        <v>0.51200000000000001</v>
      </c>
      <c r="B97">
        <v>15</v>
      </c>
      <c r="C97">
        <v>26.8</v>
      </c>
      <c r="D97">
        <v>0.223</v>
      </c>
      <c r="E97">
        <v>0.48599999999999999</v>
      </c>
      <c r="F97">
        <v>14.6</v>
      </c>
      <c r="G97">
        <v>72.900000000000006</v>
      </c>
      <c r="H97">
        <v>0.20799999999999999</v>
      </c>
      <c r="I97">
        <v>56</v>
      </c>
      <c r="J97">
        <f t="shared" si="3"/>
        <v>42.345214755124431</v>
      </c>
      <c r="K97">
        <f t="shared" si="4"/>
        <v>49.492679909891905</v>
      </c>
      <c r="L97">
        <f t="shared" si="5"/>
        <v>6.5073200901080952</v>
      </c>
    </row>
    <row r="98" spans="1:12" x14ac:dyDescent="0.2">
      <c r="A98">
        <v>0.48899999999999999</v>
      </c>
      <c r="B98">
        <v>12.6</v>
      </c>
      <c r="C98">
        <v>24.7</v>
      </c>
      <c r="D98">
        <v>0.214</v>
      </c>
      <c r="E98">
        <v>0.49199999999999999</v>
      </c>
      <c r="F98">
        <v>14.5</v>
      </c>
      <c r="G98">
        <v>75.3</v>
      </c>
      <c r="H98">
        <v>0.183</v>
      </c>
      <c r="I98">
        <v>55</v>
      </c>
      <c r="J98">
        <f t="shared" si="3"/>
        <v>34.528833124711582</v>
      </c>
      <c r="K98">
        <f t="shared" si="4"/>
        <v>49.12387601179897</v>
      </c>
      <c r="L98">
        <f t="shared" si="5"/>
        <v>5.8761239882010301</v>
      </c>
    </row>
    <row r="99" spans="1:12" x14ac:dyDescent="0.2">
      <c r="A99">
        <v>0.51500000000000001</v>
      </c>
      <c r="B99">
        <v>11.9</v>
      </c>
      <c r="C99">
        <v>23.6</v>
      </c>
      <c r="D99">
        <v>0.19700000000000001</v>
      </c>
      <c r="E99">
        <v>0.503</v>
      </c>
      <c r="F99">
        <v>14.7</v>
      </c>
      <c r="G99">
        <v>72.2</v>
      </c>
      <c r="H99">
        <v>0.20399999999999999</v>
      </c>
      <c r="I99">
        <v>50</v>
      </c>
      <c r="J99">
        <f t="shared" si="3"/>
        <v>3.0905873342164014</v>
      </c>
      <c r="K99">
        <f t="shared" si="4"/>
        <v>51.758006636567792</v>
      </c>
      <c r="L99">
        <f t="shared" si="5"/>
        <v>-1.7580066365677922</v>
      </c>
    </row>
    <row r="100" spans="1:12" x14ac:dyDescent="0.2">
      <c r="A100">
        <v>0.48899999999999999</v>
      </c>
      <c r="B100">
        <v>12.9</v>
      </c>
      <c r="C100">
        <v>27</v>
      </c>
      <c r="D100">
        <v>0.23799999999999999</v>
      </c>
      <c r="E100">
        <v>0.47299999999999998</v>
      </c>
      <c r="F100">
        <v>11.3</v>
      </c>
      <c r="G100">
        <v>74.400000000000006</v>
      </c>
      <c r="H100">
        <v>0.182</v>
      </c>
      <c r="I100">
        <v>50</v>
      </c>
      <c r="J100">
        <f t="shared" si="3"/>
        <v>0.79364458980036257</v>
      </c>
      <c r="K100">
        <f t="shared" si="4"/>
        <v>49.109132675534475</v>
      </c>
      <c r="L100">
        <f t="shared" si="5"/>
        <v>0.89086732446552475</v>
      </c>
    </row>
    <row r="101" spans="1:12" x14ac:dyDescent="0.2">
      <c r="A101">
        <v>0.49199999999999999</v>
      </c>
      <c r="B101">
        <v>13.1</v>
      </c>
      <c r="C101">
        <v>28.9</v>
      </c>
      <c r="D101">
        <v>0.214</v>
      </c>
      <c r="E101">
        <v>0.48899999999999999</v>
      </c>
      <c r="F101">
        <v>12.4</v>
      </c>
      <c r="G101">
        <v>75.599999999999994</v>
      </c>
      <c r="H101">
        <v>0.21299999999999999</v>
      </c>
      <c r="I101">
        <v>45</v>
      </c>
      <c r="J101">
        <f t="shared" si="3"/>
        <v>0.10595465431651724</v>
      </c>
      <c r="K101">
        <f t="shared" si="4"/>
        <v>44.674493234607148</v>
      </c>
      <c r="L101">
        <f t="shared" si="5"/>
        <v>0.32550676539285206</v>
      </c>
    </row>
    <row r="102" spans="1:12" x14ac:dyDescent="0.2">
      <c r="A102">
        <v>0.50800000000000001</v>
      </c>
      <c r="B102">
        <v>12</v>
      </c>
      <c r="C102">
        <v>25.6</v>
      </c>
      <c r="D102">
        <v>0.23200000000000001</v>
      </c>
      <c r="E102">
        <v>0.50600000000000001</v>
      </c>
      <c r="F102">
        <v>13.4</v>
      </c>
      <c r="G102">
        <v>73.3</v>
      </c>
      <c r="H102">
        <v>0.20799999999999999</v>
      </c>
      <c r="I102">
        <v>49</v>
      </c>
      <c r="J102">
        <f t="shared" si="3"/>
        <v>0.39511368069378039</v>
      </c>
      <c r="K102">
        <f t="shared" si="4"/>
        <v>48.371419312503335</v>
      </c>
      <c r="L102">
        <f t="shared" si="5"/>
        <v>0.62858068749666529</v>
      </c>
    </row>
    <row r="103" spans="1:12" x14ac:dyDescent="0.2">
      <c r="A103">
        <v>0.501</v>
      </c>
      <c r="B103">
        <v>12.5</v>
      </c>
      <c r="C103">
        <v>27.1</v>
      </c>
      <c r="D103">
        <v>0.19800000000000001</v>
      </c>
      <c r="E103">
        <v>0.496</v>
      </c>
      <c r="F103">
        <v>11.7</v>
      </c>
      <c r="G103">
        <v>75.099999999999994</v>
      </c>
      <c r="H103">
        <v>0.19500000000000001</v>
      </c>
      <c r="I103">
        <v>45</v>
      </c>
      <c r="J103">
        <f t="shared" si="3"/>
        <v>0.99497218629118056</v>
      </c>
      <c r="K103">
        <f t="shared" si="4"/>
        <v>44.002517074686899</v>
      </c>
      <c r="L103">
        <f t="shared" si="5"/>
        <v>0.99748292531310057</v>
      </c>
    </row>
    <row r="104" spans="1:12" x14ac:dyDescent="0.2">
      <c r="A104">
        <v>0.49399999999999999</v>
      </c>
      <c r="B104">
        <v>14.6</v>
      </c>
      <c r="C104">
        <v>29.1</v>
      </c>
      <c r="D104">
        <v>0.214</v>
      </c>
      <c r="E104">
        <v>0.49099999999999999</v>
      </c>
      <c r="F104">
        <v>12.8</v>
      </c>
      <c r="G104">
        <v>76.3</v>
      </c>
      <c r="H104">
        <v>0.19900000000000001</v>
      </c>
      <c r="I104">
        <v>38</v>
      </c>
      <c r="J104">
        <f t="shared" si="3"/>
        <v>13.429514392312358</v>
      </c>
      <c r="K104">
        <f t="shared" si="4"/>
        <v>41.664630184931674</v>
      </c>
      <c r="L104">
        <f t="shared" si="5"/>
        <v>-3.6646301849316743</v>
      </c>
    </row>
    <row r="105" spans="1:12" x14ac:dyDescent="0.2">
      <c r="A105">
        <v>0.499</v>
      </c>
      <c r="B105">
        <v>14</v>
      </c>
      <c r="C105">
        <v>24.9</v>
      </c>
      <c r="D105">
        <v>0.192</v>
      </c>
      <c r="E105">
        <v>0.48099999999999998</v>
      </c>
      <c r="F105">
        <v>12.9</v>
      </c>
      <c r="G105">
        <v>77.3</v>
      </c>
      <c r="H105">
        <v>0.21</v>
      </c>
      <c r="I105">
        <v>46</v>
      </c>
      <c r="J105">
        <f t="shared" si="3"/>
        <v>2.8278484628167209</v>
      </c>
      <c r="K105">
        <f t="shared" si="4"/>
        <v>44.318379215513581</v>
      </c>
      <c r="L105">
        <f t="shared" si="5"/>
        <v>1.6816207844864195</v>
      </c>
    </row>
    <row r="106" spans="1:12" x14ac:dyDescent="0.2">
      <c r="A106">
        <v>0.499</v>
      </c>
      <c r="B106">
        <v>15.5</v>
      </c>
      <c r="C106">
        <v>25.4</v>
      </c>
      <c r="D106">
        <v>0.19500000000000001</v>
      </c>
      <c r="E106">
        <v>0.48699999999999999</v>
      </c>
      <c r="F106">
        <v>15.9</v>
      </c>
      <c r="G106">
        <v>73.3</v>
      </c>
      <c r="H106">
        <v>0.221</v>
      </c>
      <c r="I106">
        <v>41</v>
      </c>
      <c r="J106">
        <f t="shared" si="3"/>
        <v>0.75069090605345523</v>
      </c>
      <c r="K106">
        <f t="shared" si="4"/>
        <v>41.866424206756399</v>
      </c>
      <c r="L106">
        <f t="shared" si="5"/>
        <v>-0.86642420675639897</v>
      </c>
    </row>
    <row r="107" spans="1:12" x14ac:dyDescent="0.2">
      <c r="A107">
        <v>0.48399999999999999</v>
      </c>
      <c r="B107">
        <v>13.1</v>
      </c>
      <c r="C107">
        <v>24</v>
      </c>
      <c r="D107">
        <v>0.20100000000000001</v>
      </c>
      <c r="E107">
        <v>0.47799999999999998</v>
      </c>
      <c r="F107">
        <v>12</v>
      </c>
      <c r="G107">
        <v>77.900000000000006</v>
      </c>
      <c r="H107">
        <v>0.217</v>
      </c>
      <c r="I107">
        <v>38</v>
      </c>
      <c r="J107">
        <f t="shared" si="3"/>
        <v>5.2959264631475458</v>
      </c>
      <c r="K107">
        <f t="shared" si="4"/>
        <v>40.301288000913303</v>
      </c>
      <c r="L107">
        <f t="shared" si="5"/>
        <v>-2.3012880009133028</v>
      </c>
    </row>
    <row r="108" spans="1:12" x14ac:dyDescent="0.2">
      <c r="A108">
        <v>0.501</v>
      </c>
      <c r="B108">
        <v>13.7</v>
      </c>
      <c r="C108">
        <v>24.5</v>
      </c>
      <c r="D108">
        <v>0.191</v>
      </c>
      <c r="E108">
        <v>0.497</v>
      </c>
      <c r="F108">
        <v>14</v>
      </c>
      <c r="G108">
        <v>73.5</v>
      </c>
      <c r="H108">
        <v>0.221</v>
      </c>
      <c r="I108">
        <v>39</v>
      </c>
      <c r="J108">
        <f t="shared" si="3"/>
        <v>4.1060931997419371E-2</v>
      </c>
      <c r="K108">
        <f t="shared" si="4"/>
        <v>39.202634972296046</v>
      </c>
      <c r="L108">
        <f t="shared" si="5"/>
        <v>-0.2026349722960461</v>
      </c>
    </row>
    <row r="109" spans="1:12" x14ac:dyDescent="0.2">
      <c r="A109">
        <v>0.48899999999999999</v>
      </c>
      <c r="B109">
        <v>12.5</v>
      </c>
      <c r="C109">
        <v>24.7</v>
      </c>
      <c r="D109">
        <v>0.17599999999999999</v>
      </c>
      <c r="E109">
        <v>0.49399999999999999</v>
      </c>
      <c r="F109">
        <v>13.7</v>
      </c>
      <c r="G109">
        <v>75</v>
      </c>
      <c r="H109">
        <v>0.20799999999999999</v>
      </c>
      <c r="I109">
        <v>40</v>
      </c>
      <c r="J109">
        <f t="shared" si="3"/>
        <v>1.4486624452943091</v>
      </c>
      <c r="K109">
        <f t="shared" si="4"/>
        <v>41.203603940378358</v>
      </c>
      <c r="L109">
        <f t="shared" si="5"/>
        <v>-1.2036039403783576</v>
      </c>
    </row>
    <row r="110" spans="1:12" x14ac:dyDescent="0.2">
      <c r="A110">
        <v>0.48199999999999998</v>
      </c>
      <c r="B110">
        <v>12.3</v>
      </c>
      <c r="C110">
        <v>27.7</v>
      </c>
      <c r="D110">
        <v>0.184</v>
      </c>
      <c r="E110">
        <v>0.502</v>
      </c>
      <c r="F110">
        <v>13.2</v>
      </c>
      <c r="G110">
        <v>75</v>
      </c>
      <c r="H110">
        <v>0.192</v>
      </c>
      <c r="I110">
        <v>32</v>
      </c>
      <c r="J110">
        <f t="shared" si="3"/>
        <v>58.133109570939567</v>
      </c>
      <c r="K110">
        <f t="shared" si="4"/>
        <v>39.624507169052933</v>
      </c>
      <c r="L110">
        <f t="shared" si="5"/>
        <v>-7.6245071690529329</v>
      </c>
    </row>
    <row r="111" spans="1:12" x14ac:dyDescent="0.2">
      <c r="A111">
        <v>0.5</v>
      </c>
      <c r="B111">
        <v>14.5</v>
      </c>
      <c r="C111">
        <v>23.2</v>
      </c>
      <c r="D111">
        <v>0.22700000000000001</v>
      </c>
      <c r="E111">
        <v>0.505</v>
      </c>
      <c r="F111">
        <v>14.2</v>
      </c>
      <c r="G111">
        <v>73.400000000000006</v>
      </c>
      <c r="H111">
        <v>0.21299999999999999</v>
      </c>
      <c r="I111">
        <v>37</v>
      </c>
      <c r="J111">
        <f t="shared" si="3"/>
        <v>4.5601797741806056</v>
      </c>
      <c r="K111">
        <f t="shared" si="4"/>
        <v>34.864542256521894</v>
      </c>
      <c r="L111">
        <f t="shared" si="5"/>
        <v>2.1354577434781064</v>
      </c>
    </row>
    <row r="112" spans="1:12" x14ac:dyDescent="0.2">
      <c r="A112">
        <v>0.47899999999999998</v>
      </c>
      <c r="B112">
        <v>12.7</v>
      </c>
      <c r="C112">
        <v>26.6</v>
      </c>
      <c r="D112">
        <v>0.20399999999999999</v>
      </c>
      <c r="E112">
        <v>0.504</v>
      </c>
      <c r="F112">
        <v>13</v>
      </c>
      <c r="G112">
        <v>74.7</v>
      </c>
      <c r="H112">
        <v>0.23899999999999999</v>
      </c>
      <c r="I112">
        <v>30</v>
      </c>
      <c r="J112">
        <f t="shared" si="3"/>
        <v>1.7862568559181902</v>
      </c>
      <c r="K112">
        <f t="shared" si="4"/>
        <v>31.336509205324898</v>
      </c>
      <c r="L112">
        <f t="shared" si="5"/>
        <v>-1.3365092053248979</v>
      </c>
    </row>
    <row r="113" spans="1:12" x14ac:dyDescent="0.2">
      <c r="A113">
        <v>0.49</v>
      </c>
      <c r="B113">
        <v>14.8</v>
      </c>
      <c r="C113">
        <v>26.5</v>
      </c>
      <c r="D113">
        <v>0.27600000000000002</v>
      </c>
      <c r="E113">
        <v>0.50700000000000001</v>
      </c>
      <c r="F113">
        <v>11.8</v>
      </c>
      <c r="G113">
        <v>75.2</v>
      </c>
      <c r="H113">
        <v>0.2</v>
      </c>
      <c r="I113">
        <v>29</v>
      </c>
      <c r="J113">
        <f t="shared" si="3"/>
        <v>3.404419155630328</v>
      </c>
      <c r="K113">
        <f t="shared" si="4"/>
        <v>30.84510681415205</v>
      </c>
      <c r="L113">
        <f t="shared" si="5"/>
        <v>-1.8451068141520501</v>
      </c>
    </row>
    <row r="114" spans="1:12" x14ac:dyDescent="0.2">
      <c r="A114">
        <v>0.49099999999999999</v>
      </c>
      <c r="B114">
        <v>13</v>
      </c>
      <c r="C114">
        <v>23.9</v>
      </c>
      <c r="D114">
        <v>0.2</v>
      </c>
      <c r="E114">
        <v>0.50600000000000001</v>
      </c>
      <c r="F114">
        <v>12.9</v>
      </c>
      <c r="G114">
        <v>73.7</v>
      </c>
      <c r="H114">
        <v>0.185</v>
      </c>
      <c r="I114">
        <v>38</v>
      </c>
      <c r="J114">
        <f t="shared" si="3"/>
        <v>10.46921756144091</v>
      </c>
      <c r="K114">
        <f t="shared" si="4"/>
        <v>34.764382970523101</v>
      </c>
      <c r="L114">
        <f t="shared" si="5"/>
        <v>3.2356170294768987</v>
      </c>
    </row>
    <row r="115" spans="1:12" x14ac:dyDescent="0.2">
      <c r="A115">
        <v>0.45600000000000002</v>
      </c>
      <c r="B115">
        <v>11.2</v>
      </c>
      <c r="C115">
        <v>22.1</v>
      </c>
      <c r="D115">
        <v>0.20200000000000001</v>
      </c>
      <c r="E115">
        <v>0.48699999999999999</v>
      </c>
      <c r="F115">
        <v>12</v>
      </c>
      <c r="G115">
        <v>79.3</v>
      </c>
      <c r="H115">
        <v>0.188</v>
      </c>
      <c r="I115">
        <v>33</v>
      </c>
      <c r="J115">
        <f t="shared" si="3"/>
        <v>7.1166821308132269</v>
      </c>
      <c r="K115">
        <f t="shared" si="4"/>
        <v>35.667711028356187</v>
      </c>
      <c r="L115">
        <f t="shared" si="5"/>
        <v>-2.6677110283561873</v>
      </c>
    </row>
    <row r="116" spans="1:12" x14ac:dyDescent="0.2">
      <c r="A116">
        <v>0.49399999999999999</v>
      </c>
      <c r="B116">
        <v>14</v>
      </c>
      <c r="C116">
        <v>23.1</v>
      </c>
      <c r="D116">
        <v>0.16800000000000001</v>
      </c>
      <c r="E116">
        <v>0.51400000000000001</v>
      </c>
      <c r="F116">
        <v>13.6</v>
      </c>
      <c r="G116">
        <v>76</v>
      </c>
      <c r="H116">
        <v>0.21</v>
      </c>
      <c r="I116">
        <v>25</v>
      </c>
      <c r="J116">
        <f t="shared" si="3"/>
        <v>4.4265686025597004</v>
      </c>
      <c r="K116">
        <f t="shared" si="4"/>
        <v>27.103941207011189</v>
      </c>
      <c r="L116">
        <f t="shared" si="5"/>
        <v>-2.1039412070111894</v>
      </c>
    </row>
    <row r="117" spans="1:12" x14ac:dyDescent="0.2">
      <c r="A117">
        <v>0.47299999999999998</v>
      </c>
      <c r="B117">
        <v>12.1</v>
      </c>
      <c r="C117">
        <v>25.4</v>
      </c>
      <c r="D117">
        <v>0.20399999999999999</v>
      </c>
      <c r="E117">
        <v>0.51800000000000002</v>
      </c>
      <c r="F117">
        <v>12.1</v>
      </c>
      <c r="G117">
        <v>76.3</v>
      </c>
      <c r="H117">
        <v>0.23100000000000001</v>
      </c>
      <c r="I117">
        <v>21</v>
      </c>
      <c r="J117">
        <f t="shared" si="3"/>
        <v>8.2351985014106237</v>
      </c>
      <c r="K117">
        <f t="shared" si="4"/>
        <v>23.869703556364424</v>
      </c>
      <c r="L117">
        <f t="shared" si="5"/>
        <v>-2.8697035563644242</v>
      </c>
    </row>
    <row r="118" spans="1:12" x14ac:dyDescent="0.2">
      <c r="A118">
        <v>0.46800000000000003</v>
      </c>
      <c r="B118">
        <v>13.7</v>
      </c>
      <c r="C118">
        <v>26.6</v>
      </c>
      <c r="D118">
        <v>0.24</v>
      </c>
      <c r="E118">
        <v>0.53700000000000003</v>
      </c>
      <c r="F118">
        <v>13.9</v>
      </c>
      <c r="G118">
        <v>71.599999999999994</v>
      </c>
      <c r="H118">
        <v>0.187</v>
      </c>
      <c r="I118">
        <v>16</v>
      </c>
      <c r="J118">
        <f t="shared" si="3"/>
        <v>3.0417739972452345</v>
      </c>
      <c r="K118">
        <f t="shared" si="4"/>
        <v>17.744068231820428</v>
      </c>
      <c r="L118">
        <f t="shared" si="5"/>
        <v>-1.7440682318204281</v>
      </c>
    </row>
    <row r="119" spans="1:12" x14ac:dyDescent="0.2">
      <c r="A119">
        <v>0.45900000000000002</v>
      </c>
      <c r="B119">
        <v>16</v>
      </c>
      <c r="C119">
        <v>25.5</v>
      </c>
      <c r="D119">
        <v>0.19500000000000001</v>
      </c>
      <c r="E119">
        <v>0.497</v>
      </c>
      <c r="F119">
        <v>15.2</v>
      </c>
      <c r="G119">
        <v>73</v>
      </c>
      <c r="H119">
        <v>0.22500000000000001</v>
      </c>
      <c r="I119">
        <v>18</v>
      </c>
      <c r="J119">
        <f t="shared" si="3"/>
        <v>1.3100373188912292E-2</v>
      </c>
      <c r="K119">
        <f t="shared" si="4"/>
        <v>18.114456861694318</v>
      </c>
      <c r="L119">
        <f t="shared" si="5"/>
        <v>-0.11445686169431823</v>
      </c>
    </row>
    <row r="120" spans="1:12" x14ac:dyDescent="0.2">
      <c r="A120">
        <v>0.47</v>
      </c>
      <c r="B120">
        <v>14</v>
      </c>
      <c r="C120">
        <v>24.5</v>
      </c>
      <c r="D120">
        <v>0.18</v>
      </c>
      <c r="E120">
        <v>0.51200000000000001</v>
      </c>
      <c r="F120">
        <v>13.3</v>
      </c>
      <c r="G120">
        <v>73.099999999999994</v>
      </c>
      <c r="H120">
        <v>0.23400000000000001</v>
      </c>
      <c r="I120">
        <v>17</v>
      </c>
      <c r="J120">
        <f t="shared" si="3"/>
        <v>1.1084882253320796</v>
      </c>
      <c r="K120">
        <f t="shared" si="4"/>
        <v>15.947152325674754</v>
      </c>
      <c r="L120">
        <f t="shared" si="5"/>
        <v>1.0528476743252462</v>
      </c>
    </row>
    <row r="121" spans="1:12" x14ac:dyDescent="0.2">
      <c r="A121">
        <v>0.56299999999999994</v>
      </c>
      <c r="B121">
        <v>13.5</v>
      </c>
      <c r="C121">
        <v>23.5</v>
      </c>
      <c r="D121">
        <v>0.191</v>
      </c>
      <c r="E121">
        <v>0.47899999999999998</v>
      </c>
      <c r="F121">
        <v>12.6</v>
      </c>
      <c r="G121">
        <v>76</v>
      </c>
      <c r="H121">
        <v>0.20799999999999999</v>
      </c>
      <c r="I121">
        <v>73</v>
      </c>
      <c r="J121">
        <f t="shared" si="3"/>
        <v>22.151220322071364</v>
      </c>
      <c r="K121">
        <f t="shared" si="4"/>
        <v>68.293491705938322</v>
      </c>
      <c r="L121">
        <f t="shared" si="5"/>
        <v>4.7065082940616776</v>
      </c>
    </row>
    <row r="122" spans="1:12" x14ac:dyDescent="0.2">
      <c r="A122">
        <v>0.52600000000000002</v>
      </c>
      <c r="B122">
        <v>12.4</v>
      </c>
      <c r="C122">
        <v>23</v>
      </c>
      <c r="D122">
        <v>0.19700000000000001</v>
      </c>
      <c r="E122">
        <v>0.47699999999999998</v>
      </c>
      <c r="F122">
        <v>14.1</v>
      </c>
      <c r="G122">
        <v>79.099999999999994</v>
      </c>
      <c r="H122">
        <v>0.182</v>
      </c>
      <c r="I122">
        <v>67</v>
      </c>
      <c r="J122">
        <f t="shared" si="3"/>
        <v>2.4196095185916562</v>
      </c>
      <c r="K122">
        <f t="shared" si="4"/>
        <v>68.555509408069156</v>
      </c>
      <c r="L122">
        <f t="shared" si="5"/>
        <v>-1.5555094080691561</v>
      </c>
    </row>
    <row r="123" spans="1:12" x14ac:dyDescent="0.2">
      <c r="A123">
        <v>0.52400000000000002</v>
      </c>
      <c r="B123">
        <v>14</v>
      </c>
      <c r="C123">
        <v>31.1</v>
      </c>
      <c r="D123">
        <v>0.22800000000000001</v>
      </c>
      <c r="E123">
        <v>0.48399999999999999</v>
      </c>
      <c r="F123">
        <v>11.7</v>
      </c>
      <c r="G123">
        <v>76</v>
      </c>
      <c r="H123">
        <v>0.20499999999999999</v>
      </c>
      <c r="I123">
        <v>55</v>
      </c>
      <c r="J123">
        <f t="shared" si="3"/>
        <v>4.4287652058117555</v>
      </c>
      <c r="K123">
        <f t="shared" si="4"/>
        <v>57.104463163329726</v>
      </c>
      <c r="L123">
        <f t="shared" si="5"/>
        <v>-2.1044631633297257</v>
      </c>
    </row>
    <row r="124" spans="1:12" x14ac:dyDescent="0.2">
      <c r="A124">
        <v>0.52400000000000002</v>
      </c>
      <c r="B124">
        <v>12.7</v>
      </c>
      <c r="C124">
        <v>25.1</v>
      </c>
      <c r="D124">
        <v>0.19400000000000001</v>
      </c>
      <c r="E124">
        <v>0.496</v>
      </c>
      <c r="F124">
        <v>12.6</v>
      </c>
      <c r="G124">
        <v>78.5</v>
      </c>
      <c r="H124">
        <v>0.20499999999999999</v>
      </c>
      <c r="I124">
        <v>57</v>
      </c>
      <c r="J124">
        <f t="shared" si="3"/>
        <v>9.9462727521389436</v>
      </c>
      <c r="K124">
        <f t="shared" si="4"/>
        <v>53.846228804726167</v>
      </c>
      <c r="L124">
        <f t="shared" si="5"/>
        <v>3.1537711952738334</v>
      </c>
    </row>
    <row r="125" spans="1:12" x14ac:dyDescent="0.2">
      <c r="A125">
        <v>0.52400000000000002</v>
      </c>
      <c r="B125">
        <v>12.1</v>
      </c>
      <c r="C125">
        <v>20.100000000000001</v>
      </c>
      <c r="D125">
        <v>0.22</v>
      </c>
      <c r="E125">
        <v>0.48</v>
      </c>
      <c r="F125">
        <v>13.8</v>
      </c>
      <c r="G125">
        <v>73.8</v>
      </c>
      <c r="H125">
        <v>0.222</v>
      </c>
      <c r="I125">
        <v>53</v>
      </c>
      <c r="J125">
        <f t="shared" si="3"/>
        <v>29.067793919487954</v>
      </c>
      <c r="K125">
        <f t="shared" si="4"/>
        <v>58.391455640129848</v>
      </c>
      <c r="L125">
        <f t="shared" si="5"/>
        <v>-5.3914556401298483</v>
      </c>
    </row>
    <row r="126" spans="1:12" x14ac:dyDescent="0.2">
      <c r="A126">
        <v>0.504</v>
      </c>
      <c r="B126">
        <v>12.3</v>
      </c>
      <c r="C126">
        <v>24.6</v>
      </c>
      <c r="D126">
        <v>0.255</v>
      </c>
      <c r="E126">
        <v>0.498</v>
      </c>
      <c r="F126">
        <v>12.7</v>
      </c>
      <c r="G126">
        <v>77.7</v>
      </c>
      <c r="H126">
        <v>0.20100000000000001</v>
      </c>
      <c r="I126">
        <v>56</v>
      </c>
      <c r="J126">
        <f t="shared" si="3"/>
        <v>25.162844043216467</v>
      </c>
      <c r="K126">
        <f t="shared" si="4"/>
        <v>50.983742027844215</v>
      </c>
      <c r="L126">
        <f t="shared" si="5"/>
        <v>5.0162579721557847</v>
      </c>
    </row>
    <row r="127" spans="1:12" x14ac:dyDescent="0.2">
      <c r="A127">
        <v>0.51600000000000001</v>
      </c>
      <c r="B127">
        <v>13.8</v>
      </c>
      <c r="C127">
        <v>19.100000000000001</v>
      </c>
      <c r="D127">
        <v>0.185</v>
      </c>
      <c r="E127">
        <v>0.48</v>
      </c>
      <c r="F127">
        <v>14.4</v>
      </c>
      <c r="G127">
        <v>74.599999999999994</v>
      </c>
      <c r="H127">
        <v>0.19400000000000001</v>
      </c>
      <c r="I127">
        <v>48</v>
      </c>
      <c r="J127">
        <f t="shared" si="3"/>
        <v>3.5507833002049698</v>
      </c>
      <c r="K127">
        <f t="shared" si="4"/>
        <v>49.88435222296814</v>
      </c>
      <c r="L127">
        <f t="shared" si="5"/>
        <v>-1.8843522229681398</v>
      </c>
    </row>
    <row r="128" spans="1:12" x14ac:dyDescent="0.2">
      <c r="A128">
        <v>0.48799999999999999</v>
      </c>
      <c r="B128">
        <v>12.1</v>
      </c>
      <c r="C128">
        <v>25.1</v>
      </c>
      <c r="D128">
        <v>0.20799999999999999</v>
      </c>
      <c r="E128">
        <v>0.48699999999999999</v>
      </c>
      <c r="F128">
        <v>14.6</v>
      </c>
      <c r="G128">
        <v>74.599999999999994</v>
      </c>
      <c r="H128">
        <v>0.23100000000000001</v>
      </c>
      <c r="I128">
        <v>48</v>
      </c>
      <c r="J128">
        <f t="shared" si="3"/>
        <v>6.7581255137658475E-2</v>
      </c>
      <c r="K128">
        <f t="shared" si="4"/>
        <v>48.259963949688526</v>
      </c>
      <c r="L128">
        <f t="shared" si="5"/>
        <v>-0.25996394968852599</v>
      </c>
    </row>
    <row r="129" spans="1:12" x14ac:dyDescent="0.2">
      <c r="A129">
        <v>0.502</v>
      </c>
      <c r="B129">
        <v>11.7</v>
      </c>
      <c r="C129">
        <v>20</v>
      </c>
      <c r="D129">
        <v>0.222</v>
      </c>
      <c r="E129">
        <v>0.496</v>
      </c>
      <c r="F129">
        <v>12.5</v>
      </c>
      <c r="G129">
        <v>79.8</v>
      </c>
      <c r="H129">
        <v>0.191</v>
      </c>
      <c r="I129">
        <v>48</v>
      </c>
      <c r="J129">
        <f t="shared" si="3"/>
        <v>0.15021604394844756</v>
      </c>
      <c r="K129">
        <f t="shared" si="4"/>
        <v>48.387577145802545</v>
      </c>
      <c r="L129">
        <f t="shared" si="5"/>
        <v>-0.38757714580254543</v>
      </c>
    </row>
    <row r="130" spans="1:12" x14ac:dyDescent="0.2">
      <c r="A130">
        <v>0.501</v>
      </c>
      <c r="B130">
        <v>14.2</v>
      </c>
      <c r="C130">
        <v>25.9</v>
      </c>
      <c r="D130">
        <v>0.21299999999999999</v>
      </c>
      <c r="E130">
        <v>0.495</v>
      </c>
      <c r="F130">
        <v>13.5</v>
      </c>
      <c r="G130">
        <v>77.7</v>
      </c>
      <c r="H130">
        <v>0.21</v>
      </c>
      <c r="I130">
        <v>40</v>
      </c>
      <c r="J130">
        <f t="shared" si="3"/>
        <v>10.586533297100837</v>
      </c>
      <c r="K130">
        <f t="shared" si="4"/>
        <v>43.253695329483207</v>
      </c>
      <c r="L130">
        <f t="shared" si="5"/>
        <v>-3.2536953294832074</v>
      </c>
    </row>
    <row r="131" spans="1:12" x14ac:dyDescent="0.2">
      <c r="A131">
        <v>0.497</v>
      </c>
      <c r="B131">
        <v>13.5</v>
      </c>
      <c r="C131">
        <v>23.4</v>
      </c>
      <c r="D131">
        <v>0.20499999999999999</v>
      </c>
      <c r="E131">
        <v>0.48899999999999999</v>
      </c>
      <c r="F131">
        <v>14.3</v>
      </c>
      <c r="G131">
        <v>76</v>
      </c>
      <c r="H131">
        <v>0.20499999999999999</v>
      </c>
      <c r="I131">
        <v>45</v>
      </c>
      <c r="J131">
        <f t="shared" ref="J131:J150" si="6">POWER((I131-($R$13+100*A131*$R$5+B131*$R$6+C131*$R$7+100*D131*$R$8+100*E131*$R$9+F131*$R$10+G131*$R$11+100*H131*$R$12)),2)</f>
        <v>0.4364047300538747</v>
      </c>
      <c r="K131">
        <f t="shared" ref="K131:K150" si="7">$R$13+100*A131*$R$5+B131*$R$6+C131*$R$7+100*D131*$R$8+100*E131*$R$9+F131*$R$10+G131*$R$11+100*H131*$R$12</f>
        <v>45.660609362675004</v>
      </c>
      <c r="L131">
        <f t="shared" ref="L131:L150" si="8">I131-K131</f>
        <v>-0.66060936267500381</v>
      </c>
    </row>
    <row r="132" spans="1:12" x14ac:dyDescent="0.2">
      <c r="A132">
        <v>0.50800000000000001</v>
      </c>
      <c r="B132">
        <v>13.3</v>
      </c>
      <c r="C132">
        <v>23.8</v>
      </c>
      <c r="D132">
        <v>0.21</v>
      </c>
      <c r="E132">
        <v>0.48499999999999999</v>
      </c>
      <c r="F132">
        <v>12.1</v>
      </c>
      <c r="G132">
        <v>77.8</v>
      </c>
      <c r="H132">
        <v>0.19600000000000001</v>
      </c>
      <c r="I132">
        <v>48</v>
      </c>
      <c r="J132">
        <f t="shared" si="6"/>
        <v>0.11473419593741105</v>
      </c>
      <c r="K132">
        <f t="shared" si="7"/>
        <v>48.338724365727373</v>
      </c>
      <c r="L132">
        <f t="shared" si="8"/>
        <v>-0.33872436572737286</v>
      </c>
    </row>
    <row r="133" spans="1:12" x14ac:dyDescent="0.2">
      <c r="A133">
        <v>0.51100000000000001</v>
      </c>
      <c r="B133">
        <v>13.2</v>
      </c>
      <c r="C133">
        <v>25.9</v>
      </c>
      <c r="D133">
        <v>0.20200000000000001</v>
      </c>
      <c r="E133">
        <v>0.503</v>
      </c>
      <c r="F133">
        <v>12.1</v>
      </c>
      <c r="G133">
        <v>76.2</v>
      </c>
      <c r="H133">
        <v>0.22500000000000001</v>
      </c>
      <c r="I133">
        <v>44</v>
      </c>
      <c r="J133">
        <f t="shared" si="6"/>
        <v>12.009532445779652</v>
      </c>
      <c r="K133">
        <f t="shared" si="7"/>
        <v>40.53452276796115</v>
      </c>
      <c r="L133">
        <f t="shared" si="8"/>
        <v>3.4654772320388503</v>
      </c>
    </row>
    <row r="134" spans="1:12" x14ac:dyDescent="0.2">
      <c r="A134">
        <v>0.49099999999999999</v>
      </c>
      <c r="B134">
        <v>12.2</v>
      </c>
      <c r="C134">
        <v>27</v>
      </c>
      <c r="D134">
        <v>0.19700000000000001</v>
      </c>
      <c r="E134">
        <v>0.504</v>
      </c>
      <c r="F134">
        <v>12.5</v>
      </c>
      <c r="G134">
        <v>79.3</v>
      </c>
      <c r="H134">
        <v>0.19600000000000001</v>
      </c>
      <c r="I134">
        <v>44</v>
      </c>
      <c r="J134">
        <f t="shared" si="6"/>
        <v>0.40410136340844333</v>
      </c>
      <c r="K134">
        <f t="shared" si="7"/>
        <v>43.364310324601348</v>
      </c>
      <c r="L134">
        <f t="shared" si="8"/>
        <v>0.63568967539865184</v>
      </c>
    </row>
    <row r="135" spans="1:12" x14ac:dyDescent="0.2">
      <c r="A135">
        <v>0.51600000000000001</v>
      </c>
      <c r="B135">
        <v>14.2</v>
      </c>
      <c r="C135">
        <v>25.7</v>
      </c>
      <c r="D135">
        <v>0.24399999999999999</v>
      </c>
      <c r="E135">
        <v>0.51600000000000001</v>
      </c>
      <c r="F135">
        <v>14.7</v>
      </c>
      <c r="G135">
        <v>72.8</v>
      </c>
      <c r="H135">
        <v>0.219</v>
      </c>
      <c r="I135">
        <v>41</v>
      </c>
      <c r="J135">
        <f t="shared" si="6"/>
        <v>0.98927168033562141</v>
      </c>
      <c r="K135">
        <f t="shared" si="7"/>
        <v>41.994621375366336</v>
      </c>
      <c r="L135">
        <f t="shared" si="8"/>
        <v>-0.99462137536633577</v>
      </c>
    </row>
    <row r="136" spans="1:12" x14ac:dyDescent="0.2">
      <c r="A136">
        <v>0.502</v>
      </c>
      <c r="B136">
        <v>12</v>
      </c>
      <c r="C136">
        <v>20.6</v>
      </c>
      <c r="D136">
        <v>0.21099999999999999</v>
      </c>
      <c r="E136">
        <v>0.504</v>
      </c>
      <c r="F136">
        <v>12.8</v>
      </c>
      <c r="G136">
        <v>76.2</v>
      </c>
      <c r="H136">
        <v>0.19800000000000001</v>
      </c>
      <c r="I136">
        <v>42</v>
      </c>
      <c r="J136">
        <f t="shared" si="6"/>
        <v>0.16714914321533941</v>
      </c>
      <c r="K136">
        <f t="shared" si="7"/>
        <v>41.591161225890524</v>
      </c>
      <c r="L136">
        <f t="shared" si="8"/>
        <v>0.40883877410947633</v>
      </c>
    </row>
    <row r="137" spans="1:12" x14ac:dyDescent="0.2">
      <c r="A137">
        <v>0.51100000000000001</v>
      </c>
      <c r="B137">
        <v>13.1</v>
      </c>
      <c r="C137">
        <v>20.6</v>
      </c>
      <c r="D137">
        <v>0.192</v>
      </c>
      <c r="E137">
        <v>0.51500000000000001</v>
      </c>
      <c r="F137">
        <v>14.6</v>
      </c>
      <c r="G137">
        <v>77.7</v>
      </c>
      <c r="H137">
        <v>0.218</v>
      </c>
      <c r="I137">
        <v>41</v>
      </c>
      <c r="J137">
        <f t="shared" si="6"/>
        <v>2.1440736951311874</v>
      </c>
      <c r="K137">
        <f t="shared" si="7"/>
        <v>39.535734417828792</v>
      </c>
      <c r="L137">
        <f t="shared" si="8"/>
        <v>1.4642655821712083</v>
      </c>
    </row>
    <row r="138" spans="1:12" x14ac:dyDescent="0.2">
      <c r="A138">
        <v>0.48699999999999999</v>
      </c>
      <c r="B138">
        <v>12.6</v>
      </c>
      <c r="C138">
        <v>24.5</v>
      </c>
      <c r="D138">
        <v>0.189</v>
      </c>
      <c r="E138">
        <v>0.48499999999999999</v>
      </c>
      <c r="F138">
        <v>10.7</v>
      </c>
      <c r="G138">
        <v>74.900000000000006</v>
      </c>
      <c r="H138">
        <v>0.182</v>
      </c>
      <c r="I138">
        <v>42</v>
      </c>
      <c r="J138">
        <f t="shared" si="6"/>
        <v>20.642387841780927</v>
      </c>
      <c r="K138">
        <f t="shared" si="7"/>
        <v>37.456610533777571</v>
      </c>
      <c r="L138">
        <f t="shared" si="8"/>
        <v>4.543389466222429</v>
      </c>
    </row>
    <row r="139" spans="1:12" x14ac:dyDescent="0.2">
      <c r="A139">
        <v>0.5</v>
      </c>
      <c r="B139">
        <v>12.8</v>
      </c>
      <c r="C139">
        <v>23.1</v>
      </c>
      <c r="D139">
        <v>0.17499999999999999</v>
      </c>
      <c r="E139">
        <v>0.51300000000000001</v>
      </c>
      <c r="F139">
        <v>13.8</v>
      </c>
      <c r="G139">
        <v>76.5</v>
      </c>
      <c r="H139">
        <v>0.215</v>
      </c>
      <c r="I139">
        <v>35</v>
      </c>
      <c r="J139">
        <f t="shared" si="6"/>
        <v>0.45091705475056354</v>
      </c>
      <c r="K139">
        <f t="shared" si="7"/>
        <v>35.67150357761561</v>
      </c>
      <c r="L139">
        <f t="shared" si="8"/>
        <v>-0.67150357761560997</v>
      </c>
    </row>
    <row r="140" spans="1:12" x14ac:dyDescent="0.2">
      <c r="A140">
        <v>0.47699999999999998</v>
      </c>
      <c r="B140">
        <v>12.3</v>
      </c>
      <c r="C140">
        <v>25.3</v>
      </c>
      <c r="D140">
        <v>0.23100000000000001</v>
      </c>
      <c r="E140">
        <v>0.51800000000000002</v>
      </c>
      <c r="F140">
        <v>15.2</v>
      </c>
      <c r="G140">
        <v>75.099999999999994</v>
      </c>
      <c r="H140">
        <v>0.251</v>
      </c>
      <c r="I140">
        <v>42</v>
      </c>
      <c r="J140">
        <f t="shared" si="6"/>
        <v>78.28417059467894</v>
      </c>
      <c r="K140">
        <f t="shared" si="7"/>
        <v>33.152165768128398</v>
      </c>
      <c r="L140">
        <f t="shared" si="8"/>
        <v>8.8478342318716017</v>
      </c>
    </row>
    <row r="141" spans="1:12" x14ac:dyDescent="0.2">
      <c r="A141">
        <v>0.51</v>
      </c>
      <c r="B141">
        <v>14.2</v>
      </c>
      <c r="C141">
        <v>23.9</v>
      </c>
      <c r="D141">
        <v>0.214</v>
      </c>
      <c r="E141">
        <v>0.52100000000000002</v>
      </c>
      <c r="F141">
        <v>14</v>
      </c>
      <c r="G141">
        <v>74.900000000000006</v>
      </c>
      <c r="H141">
        <v>0.20200000000000001</v>
      </c>
      <c r="I141">
        <v>33</v>
      </c>
      <c r="J141">
        <f t="shared" si="6"/>
        <v>2.9905328570146748</v>
      </c>
      <c r="K141">
        <f t="shared" si="7"/>
        <v>34.729315719299017</v>
      </c>
      <c r="L141">
        <f t="shared" si="8"/>
        <v>-1.7293157192990165</v>
      </c>
    </row>
    <row r="142" spans="1:12" x14ac:dyDescent="0.2">
      <c r="A142">
        <v>0.48299999999999998</v>
      </c>
      <c r="B142">
        <v>12.6</v>
      </c>
      <c r="C142">
        <v>23.7</v>
      </c>
      <c r="D142">
        <v>0.20499999999999999</v>
      </c>
      <c r="E142">
        <v>0.48699999999999999</v>
      </c>
      <c r="F142">
        <v>10.5</v>
      </c>
      <c r="G142">
        <v>75.8</v>
      </c>
      <c r="H142">
        <v>0.20399999999999999</v>
      </c>
      <c r="I142">
        <v>32</v>
      </c>
      <c r="J142">
        <f t="shared" si="6"/>
        <v>2.3080457852776894</v>
      </c>
      <c r="K142">
        <f t="shared" si="7"/>
        <v>33.519225389887126</v>
      </c>
      <c r="L142">
        <f t="shared" si="8"/>
        <v>-1.5192253898871257</v>
      </c>
    </row>
    <row r="143" spans="1:12" x14ac:dyDescent="0.2">
      <c r="A143">
        <v>0.48899999999999999</v>
      </c>
      <c r="B143">
        <v>13.2</v>
      </c>
      <c r="C143">
        <v>25.8</v>
      </c>
      <c r="D143">
        <v>0.216</v>
      </c>
      <c r="E143">
        <v>0.51500000000000001</v>
      </c>
      <c r="F143">
        <v>12.6</v>
      </c>
      <c r="G143">
        <v>77.3</v>
      </c>
      <c r="H143">
        <v>0.216</v>
      </c>
      <c r="I143">
        <v>33</v>
      </c>
      <c r="J143">
        <f t="shared" si="6"/>
        <v>2.5127359736036099</v>
      </c>
      <c r="K143">
        <f t="shared" si="7"/>
        <v>31.414838817784258</v>
      </c>
      <c r="L143">
        <f t="shared" si="8"/>
        <v>1.5851611822157423</v>
      </c>
    </row>
    <row r="144" spans="1:12" x14ac:dyDescent="0.2">
      <c r="A144">
        <v>0.498</v>
      </c>
      <c r="B144">
        <v>13.9</v>
      </c>
      <c r="C144">
        <v>24.3</v>
      </c>
      <c r="D144">
        <v>0.26300000000000001</v>
      </c>
      <c r="E144">
        <v>0.52400000000000002</v>
      </c>
      <c r="F144">
        <v>13.6</v>
      </c>
      <c r="G144">
        <v>74.7</v>
      </c>
      <c r="H144">
        <v>0.2</v>
      </c>
      <c r="I144">
        <v>29</v>
      </c>
      <c r="J144">
        <f t="shared" si="6"/>
        <v>14.871195116872265</v>
      </c>
      <c r="K144">
        <f t="shared" si="7"/>
        <v>32.856318855705823</v>
      </c>
      <c r="L144">
        <f t="shared" si="8"/>
        <v>-3.8563188557058226</v>
      </c>
    </row>
    <row r="145" spans="1:12" x14ac:dyDescent="0.2">
      <c r="A145">
        <v>0.498</v>
      </c>
      <c r="B145">
        <v>12.3</v>
      </c>
      <c r="C145">
        <v>21.2</v>
      </c>
      <c r="D145">
        <v>0.20100000000000001</v>
      </c>
      <c r="E145">
        <v>0.52300000000000002</v>
      </c>
      <c r="F145">
        <v>12.7</v>
      </c>
      <c r="G145">
        <v>78.8</v>
      </c>
      <c r="H145">
        <v>0.22500000000000001</v>
      </c>
      <c r="I145">
        <v>30</v>
      </c>
      <c r="J145">
        <f t="shared" si="6"/>
        <v>8.073847082311332E-2</v>
      </c>
      <c r="K145">
        <f t="shared" si="7"/>
        <v>30.28414515801455</v>
      </c>
      <c r="L145">
        <f t="shared" si="8"/>
        <v>-0.28414515801454954</v>
      </c>
    </row>
    <row r="146" spans="1:12" x14ac:dyDescent="0.2">
      <c r="A146">
        <v>0.499</v>
      </c>
      <c r="B146">
        <v>14.2</v>
      </c>
      <c r="C146">
        <v>24.9</v>
      </c>
      <c r="D146">
        <v>0.20699999999999999</v>
      </c>
      <c r="E146">
        <v>0.51</v>
      </c>
      <c r="F146">
        <v>14.2</v>
      </c>
      <c r="G146">
        <v>73.099999999999994</v>
      </c>
      <c r="H146">
        <v>0.221</v>
      </c>
      <c r="I146">
        <v>33</v>
      </c>
      <c r="J146">
        <f t="shared" si="6"/>
        <v>6.6764790271278554E-3</v>
      </c>
      <c r="K146">
        <f t="shared" si="7"/>
        <v>33.081709724189523</v>
      </c>
      <c r="L146">
        <f t="shared" si="8"/>
        <v>-8.1709724189522603E-2</v>
      </c>
    </row>
    <row r="147" spans="1:12" x14ac:dyDescent="0.2">
      <c r="A147">
        <v>0.48699999999999999</v>
      </c>
      <c r="B147">
        <v>15.2</v>
      </c>
      <c r="C147">
        <v>25.4</v>
      </c>
      <c r="D147">
        <v>0.20399999999999999</v>
      </c>
      <c r="E147">
        <v>0.52300000000000002</v>
      </c>
      <c r="F147">
        <v>13.5</v>
      </c>
      <c r="G147">
        <v>77.099999999999994</v>
      </c>
      <c r="H147">
        <v>0.23699999999999999</v>
      </c>
      <c r="I147">
        <v>23</v>
      </c>
      <c r="J147">
        <f t="shared" si="6"/>
        <v>17.702239783821508</v>
      </c>
      <c r="K147">
        <f t="shared" si="7"/>
        <v>18.79259702621421</v>
      </c>
      <c r="L147">
        <f t="shared" si="8"/>
        <v>4.2074029737857899</v>
      </c>
    </row>
    <row r="148" spans="1:12" x14ac:dyDescent="0.2">
      <c r="A148">
        <v>0.49199999999999999</v>
      </c>
      <c r="B148">
        <v>13.6</v>
      </c>
      <c r="C148">
        <v>24.1</v>
      </c>
      <c r="D148">
        <v>0.186</v>
      </c>
      <c r="E148">
        <v>0.53400000000000003</v>
      </c>
      <c r="F148">
        <v>13.1</v>
      </c>
      <c r="G148">
        <v>75.7</v>
      </c>
      <c r="H148">
        <v>0.17599999999999999</v>
      </c>
      <c r="I148">
        <v>21</v>
      </c>
      <c r="J148">
        <f t="shared" si="6"/>
        <v>6.778862997755148</v>
      </c>
      <c r="K148">
        <f t="shared" si="7"/>
        <v>23.603624972563281</v>
      </c>
      <c r="L148">
        <f t="shared" si="8"/>
        <v>-2.6036249725632814</v>
      </c>
    </row>
    <row r="149" spans="1:12" x14ac:dyDescent="0.2">
      <c r="A149">
        <v>0.46</v>
      </c>
      <c r="B149">
        <v>12.5</v>
      </c>
      <c r="C149">
        <v>23.1</v>
      </c>
      <c r="D149">
        <v>0.22800000000000001</v>
      </c>
      <c r="E149">
        <v>0.52300000000000002</v>
      </c>
      <c r="F149">
        <v>11.6</v>
      </c>
      <c r="G149">
        <v>74.7</v>
      </c>
      <c r="H149">
        <v>0.20200000000000001</v>
      </c>
      <c r="I149">
        <v>17</v>
      </c>
      <c r="J149">
        <f t="shared" si="6"/>
        <v>5.2699748174634955</v>
      </c>
      <c r="K149">
        <f t="shared" si="7"/>
        <v>14.704357428199351</v>
      </c>
      <c r="L149">
        <f t="shared" si="8"/>
        <v>2.2956425718006486</v>
      </c>
    </row>
    <row r="150" spans="1:12" x14ac:dyDescent="0.2">
      <c r="A150">
        <v>0.48699999999999999</v>
      </c>
      <c r="B150">
        <v>14.8</v>
      </c>
      <c r="C150">
        <v>20.6</v>
      </c>
      <c r="D150">
        <v>0.186</v>
      </c>
      <c r="E150">
        <v>0.51</v>
      </c>
      <c r="F150">
        <v>13.5</v>
      </c>
      <c r="G150">
        <v>74</v>
      </c>
      <c r="H150">
        <v>0.24</v>
      </c>
      <c r="I150">
        <v>10</v>
      </c>
      <c r="J150">
        <f t="shared" si="6"/>
        <v>51.511790520885611</v>
      </c>
      <c r="K150">
        <f t="shared" si="7"/>
        <v>17.177171484706605</v>
      </c>
      <c r="L150">
        <f t="shared" si="8"/>
        <v>-7.177171484706605</v>
      </c>
    </row>
  </sheetData>
  <pageMargins left="0.7" right="0.7" top="0.75" bottom="0.75" header="0.3" footer="0.3"/>
  <pageSetup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9"/>
  <sheetViews>
    <sheetView tabSelected="1" workbookViewId="0">
      <selection activeCell="I3" sqref="I3"/>
    </sheetView>
  </sheetViews>
  <sheetFormatPr baseColWidth="10" defaultRowHeight="16" x14ac:dyDescent="0.2"/>
  <cols>
    <col min="1" max="1" width="19.5" bestFit="1" customWidth="1"/>
    <col min="2" max="2" width="6.5" customWidth="1"/>
    <col min="3" max="3" width="19.5" bestFit="1" customWidth="1"/>
    <col min="4" max="4" width="10" customWidth="1"/>
    <col min="5" max="6" width="12" bestFit="1" customWidth="1"/>
    <col min="7" max="7" width="12.6640625" bestFit="1" customWidth="1"/>
    <col min="9" max="9" width="19.5" bestFit="1" customWidth="1"/>
  </cols>
  <sheetData>
    <row r="1" spans="1:11" x14ac:dyDescent="0.2">
      <c r="A1" s="2" t="s">
        <v>33</v>
      </c>
      <c r="B1" s="2" t="s">
        <v>66</v>
      </c>
      <c r="C1" s="2" t="s">
        <v>34</v>
      </c>
      <c r="D1" s="2" t="s">
        <v>67</v>
      </c>
      <c r="E1" s="2" t="s">
        <v>71</v>
      </c>
      <c r="F1" s="2" t="s">
        <v>73</v>
      </c>
      <c r="G1" s="2" t="s">
        <v>72</v>
      </c>
      <c r="I1" s="2" t="s">
        <v>74</v>
      </c>
      <c r="J1">
        <v>3.0661555372916687</v>
      </c>
    </row>
    <row r="2" spans="1:11" x14ac:dyDescent="0.2">
      <c r="A2" t="s">
        <v>35</v>
      </c>
      <c r="B2">
        <v>4</v>
      </c>
      <c r="C2" t="s">
        <v>36</v>
      </c>
      <c r="D2">
        <v>1</v>
      </c>
      <c r="E2">
        <f>$J$2*VLOOKUP(A2,ratings,2,FALSE)*VLOOKUP(C2,ratings,3,FALSE)</f>
        <v>2.4173873861072903</v>
      </c>
      <c r="F2">
        <f>$J$1*VLOOKUP(C2,ratings,2,FALSE)*VLOOKUP(A2,ratings,3,FALSE)</f>
        <v>3.7534819008195801</v>
      </c>
      <c r="G2">
        <f>(B2-E2)^2+(D2-F2)^2</f>
        <v>10.086325263793324</v>
      </c>
      <c r="I2" s="2" t="s">
        <v>75</v>
      </c>
      <c r="J2">
        <v>2.8007311112604447</v>
      </c>
    </row>
    <row r="3" spans="1:11" x14ac:dyDescent="0.2">
      <c r="A3" t="s">
        <v>37</v>
      </c>
      <c r="B3">
        <v>5</v>
      </c>
      <c r="C3" t="s">
        <v>38</v>
      </c>
      <c r="D3">
        <v>3</v>
      </c>
      <c r="E3">
        <f>$J$2*VLOOKUP(A3,ratings,2,FALSE)*VLOOKUP(C3,ratings,3,FALSE)</f>
        <v>2.476465070913072</v>
      </c>
      <c r="F3">
        <f>$J$1*VLOOKUP(C3,ratings,2,FALSE)*VLOOKUP(A3,ratings,3,FALSE)</f>
        <v>3.7852025690198103</v>
      </c>
      <c r="G3">
        <f>(B3-E3)^2+(D3-F3)^2</f>
        <v>6.9847716127170774</v>
      </c>
      <c r="I3" s="2" t="s">
        <v>10</v>
      </c>
      <c r="J3" s="6">
        <f>SUM(G2:G869)</f>
        <v>4628.9097830531509</v>
      </c>
    </row>
    <row r="4" spans="1:11" x14ac:dyDescent="0.2">
      <c r="A4" t="s">
        <v>39</v>
      </c>
      <c r="B4">
        <v>3</v>
      </c>
      <c r="C4" t="s">
        <v>40</v>
      </c>
      <c r="D4">
        <v>6</v>
      </c>
      <c r="E4">
        <f>$J$2*VLOOKUP(A4,ratings,2,FALSE)*VLOOKUP(C4,ratings,3,FALSE)</f>
        <v>3.9565072968953632</v>
      </c>
      <c r="F4">
        <f>$J$1*VLOOKUP(C4,ratings,2,FALSE)*VLOOKUP(A4,ratings,3,FALSE)</f>
        <v>3.0189759791230868</v>
      </c>
      <c r="G4">
        <f>(B4-E4)^2+(D4-F4)^2</f>
        <v>9.8014104220592326</v>
      </c>
    </row>
    <row r="5" spans="1:11" x14ac:dyDescent="0.2">
      <c r="A5" t="s">
        <v>41</v>
      </c>
      <c r="B5">
        <v>1</v>
      </c>
      <c r="C5" t="s">
        <v>42</v>
      </c>
      <c r="D5">
        <v>5</v>
      </c>
      <c r="E5">
        <f>$J$2*VLOOKUP(A5,ratings,2,FALSE)*VLOOKUP(C5,ratings,3,FALSE)</f>
        <v>2.6231061598474117</v>
      </c>
      <c r="F5">
        <f>$J$1*VLOOKUP(C5,ratings,2,FALSE)*VLOOKUP(A5,ratings,3,FALSE)</f>
        <v>3.9391293309480946</v>
      </c>
      <c r="G5">
        <f>(B5-E5)^2+(D5-F5)^2</f>
        <v>3.7599201825892492</v>
      </c>
    </row>
    <row r="6" spans="1:11" x14ac:dyDescent="0.2">
      <c r="A6" t="s">
        <v>43</v>
      </c>
      <c r="B6">
        <v>4</v>
      </c>
      <c r="C6" t="s">
        <v>44</v>
      </c>
      <c r="D6">
        <v>5</v>
      </c>
      <c r="E6">
        <f>$J$2*VLOOKUP(A6,ratings,2,FALSE)*VLOOKUP(C6,ratings,3,FALSE)</f>
        <v>2.4351503922716002</v>
      </c>
      <c r="F6">
        <f>$J$1*VLOOKUP(C6,ratings,2,FALSE)*VLOOKUP(A6,ratings,3,FALSE)</f>
        <v>3.4349613262758618</v>
      </c>
      <c r="G6">
        <f>(B6-E6)^2+(D6-F6)^2</f>
        <v>4.8981003450599356</v>
      </c>
    </row>
    <row r="7" spans="1:11" x14ac:dyDescent="0.2">
      <c r="A7" t="s">
        <v>45</v>
      </c>
      <c r="B7">
        <v>4</v>
      </c>
      <c r="C7" t="s">
        <v>46</v>
      </c>
      <c r="D7">
        <v>3</v>
      </c>
      <c r="E7">
        <f>$J$2*VLOOKUP(A7,ratings,2,FALSE)*VLOOKUP(C7,ratings,3,FALSE)</f>
        <v>2.8628464582829736</v>
      </c>
      <c r="F7">
        <f>$J$1*VLOOKUP(C7,ratings,2,FALSE)*VLOOKUP(A7,ratings,3,FALSE)</f>
        <v>3.4859751903372262</v>
      </c>
      <c r="G7">
        <f>(B7-E7)^2+(D7-F7)^2</f>
        <v>1.5292900630628803</v>
      </c>
    </row>
    <row r="8" spans="1:11" x14ac:dyDescent="0.2">
      <c r="A8" t="s">
        <v>47</v>
      </c>
      <c r="B8">
        <v>6</v>
      </c>
      <c r="C8" t="s">
        <v>48</v>
      </c>
      <c r="D8">
        <v>4</v>
      </c>
      <c r="E8">
        <f>$J$2*VLOOKUP(A8,ratings,2,FALSE)*VLOOKUP(C8,ratings,3,FALSE)</f>
        <v>3.7308620827758774</v>
      </c>
      <c r="F8">
        <f>$J$1*VLOOKUP(C8,ratings,2,FALSE)*VLOOKUP(A8,ratings,3,FALSE)</f>
        <v>2.6289243638902673</v>
      </c>
      <c r="G8">
        <f>(B8-E8)^2+(D8-F8)^2</f>
        <v>7.0288352873179374</v>
      </c>
    </row>
    <row r="9" spans="1:11" x14ac:dyDescent="0.2">
      <c r="A9" t="s">
        <v>49</v>
      </c>
      <c r="B9">
        <v>3</v>
      </c>
      <c r="C9" t="s">
        <v>50</v>
      </c>
      <c r="D9">
        <v>0</v>
      </c>
      <c r="E9">
        <f>$J$2*VLOOKUP(A9,ratings,2,FALSE)*VLOOKUP(C9,ratings,3,FALSE)</f>
        <v>3.0606430113222438</v>
      </c>
      <c r="F9">
        <f>$J$1*VLOOKUP(C9,ratings,2,FALSE)*VLOOKUP(A9,ratings,3,FALSE)</f>
        <v>1.9776491492653439</v>
      </c>
      <c r="G9">
        <f>(B9-E9)^2+(D9-F9)^2</f>
        <v>3.9147737324121681</v>
      </c>
      <c r="I9" s="2" t="s">
        <v>68</v>
      </c>
      <c r="J9" s="2" t="s">
        <v>69</v>
      </c>
      <c r="K9" s="2" t="s">
        <v>70</v>
      </c>
    </row>
    <row r="10" spans="1:11" x14ac:dyDescent="0.2">
      <c r="A10" t="s">
        <v>37</v>
      </c>
      <c r="B10">
        <v>2</v>
      </c>
      <c r="C10" t="s">
        <v>38</v>
      </c>
      <c r="D10">
        <v>5</v>
      </c>
      <c r="E10">
        <f>$J$2*VLOOKUP(A10,ratings,2,FALSE)*VLOOKUP(C10,ratings,3,FALSE)</f>
        <v>2.476465070913072</v>
      </c>
      <c r="F10">
        <f>$J$1*VLOOKUP(C10,ratings,2,FALSE)*VLOOKUP(A10,ratings,3,FALSE)</f>
        <v>3.7852025690198103</v>
      </c>
      <c r="G10">
        <f>(B10-E10)^2+(D10-F10)^2</f>
        <v>1.7027517621162673</v>
      </c>
      <c r="I10" s="2" t="s">
        <v>59</v>
      </c>
      <c r="J10" s="6">
        <v>0.74445823583184734</v>
      </c>
      <c r="K10" s="6">
        <v>1.0760806717112068</v>
      </c>
    </row>
    <row r="11" spans="1:11" x14ac:dyDescent="0.2">
      <c r="A11" t="s">
        <v>51</v>
      </c>
      <c r="B11">
        <v>4</v>
      </c>
      <c r="C11" t="s">
        <v>52</v>
      </c>
      <c r="D11">
        <v>3</v>
      </c>
      <c r="E11">
        <f>$J$2*VLOOKUP(A11,ratings,2,FALSE)*VLOOKUP(C11,ratings,3,FALSE)</f>
        <v>3.1196447699869867</v>
      </c>
      <c r="F11">
        <f>$J$1*VLOOKUP(C11,ratings,2,FALSE)*VLOOKUP(A11,ratings,3,FALSE)</f>
        <v>2.6835309758467547</v>
      </c>
      <c r="G11">
        <f>(B11-E11)^2+(D11-F11)^2</f>
        <v>0.87517797425977295</v>
      </c>
      <c r="I11" s="2" t="s">
        <v>46</v>
      </c>
      <c r="J11" s="6">
        <v>0.92205848922903322</v>
      </c>
      <c r="K11" s="6">
        <v>1.1021587530778718</v>
      </c>
    </row>
    <row r="12" spans="1:11" x14ac:dyDescent="0.2">
      <c r="A12" t="s">
        <v>53</v>
      </c>
      <c r="B12">
        <v>3</v>
      </c>
      <c r="C12" t="s">
        <v>54</v>
      </c>
      <c r="D12">
        <v>2</v>
      </c>
      <c r="E12">
        <f>$J$2*VLOOKUP(A12,ratings,2,FALSE)*VLOOKUP(C12,ratings,3,FALSE)</f>
        <v>3.2111947410122115</v>
      </c>
      <c r="F12">
        <f>$J$1*VLOOKUP(C12,ratings,2,FALSE)*VLOOKUP(A12,ratings,3,FALSE)</f>
        <v>2.2402467716447165</v>
      </c>
      <c r="G12">
        <f>(B12-E12)^2+(D12-F12)^2</f>
        <v>0.10232172991692365</v>
      </c>
      <c r="I12" s="2" t="s">
        <v>53</v>
      </c>
      <c r="J12" s="6">
        <v>1.0112437155848326</v>
      </c>
      <c r="K12" s="6">
        <v>0.79939576609490781</v>
      </c>
    </row>
    <row r="13" spans="1:11" x14ac:dyDescent="0.2">
      <c r="A13" t="s">
        <v>55</v>
      </c>
      <c r="B13">
        <v>1</v>
      </c>
      <c r="C13" t="s">
        <v>56</v>
      </c>
      <c r="D13">
        <v>3</v>
      </c>
      <c r="E13">
        <f>$J$2*VLOOKUP(A13,ratings,2,FALSE)*VLOOKUP(C13,ratings,3,FALSE)</f>
        <v>2.2962446251266231</v>
      </c>
      <c r="F13">
        <f>$J$1*VLOOKUP(C13,ratings,2,FALSE)*VLOOKUP(A13,ratings,3,FALSE)</f>
        <v>3.286318861304458</v>
      </c>
      <c r="G13">
        <f>(B13-E13)^2+(D13-F13)^2</f>
        <v>1.7622286185083411</v>
      </c>
      <c r="I13" s="2" t="s">
        <v>48</v>
      </c>
      <c r="J13" s="6">
        <v>0.86668472878433422</v>
      </c>
      <c r="K13" s="6">
        <v>1.1482147623278305</v>
      </c>
    </row>
    <row r="14" spans="1:11" x14ac:dyDescent="0.2">
      <c r="A14" t="s">
        <v>57</v>
      </c>
      <c r="B14">
        <v>4</v>
      </c>
      <c r="C14" t="s">
        <v>58</v>
      </c>
      <c r="D14">
        <v>0</v>
      </c>
      <c r="E14">
        <f>$J$2*VLOOKUP(A14,ratings,2,FALSE)*VLOOKUP(C14,ratings,3,FALSE)</f>
        <v>2.459416989755566</v>
      </c>
      <c r="F14">
        <f>$J$1*VLOOKUP(C14,ratings,2,FALSE)*VLOOKUP(A14,ratings,3,FALSE)</f>
        <v>2.5573766457749265</v>
      </c>
      <c r="G14">
        <f>(B14-E14)^2+(D14-F14)^2</f>
        <v>8.9135713198088169</v>
      </c>
      <c r="I14" s="2" t="s">
        <v>61</v>
      </c>
      <c r="J14" s="6">
        <v>0.94420992122161362</v>
      </c>
      <c r="K14" s="6">
        <v>0.96871242987170558</v>
      </c>
    </row>
    <row r="15" spans="1:11" x14ac:dyDescent="0.2">
      <c r="A15" t="s">
        <v>59</v>
      </c>
      <c r="B15">
        <v>2</v>
      </c>
      <c r="C15" t="s">
        <v>60</v>
      </c>
      <c r="D15">
        <v>5</v>
      </c>
      <c r="E15">
        <f>$J$2*VLOOKUP(A15,ratings,2,FALSE)*VLOOKUP(C15,ratings,3,FALSE)</f>
        <v>1.6427073385807809</v>
      </c>
      <c r="F15">
        <f>$J$1*VLOOKUP(C15,ratings,2,FALSE)*VLOOKUP(A15,ratings,3,FALSE)</f>
        <v>3.6391567136954999</v>
      </c>
      <c r="G15">
        <f>(B15-E15)^2+(D15-F15)^2</f>
        <v>1.9795524957840605</v>
      </c>
      <c r="I15" s="2" t="s">
        <v>49</v>
      </c>
      <c r="J15" s="6">
        <v>1.0901337450834545</v>
      </c>
      <c r="K15" s="6">
        <v>0.8250135099357</v>
      </c>
    </row>
    <row r="16" spans="1:11" x14ac:dyDescent="0.2">
      <c r="A16" t="s">
        <v>61</v>
      </c>
      <c r="B16">
        <v>3</v>
      </c>
      <c r="C16" t="s">
        <v>62</v>
      </c>
      <c r="D16">
        <v>4</v>
      </c>
      <c r="E16">
        <f>$J$2*VLOOKUP(A16,ratings,2,FALSE)*VLOOKUP(C16,ratings,3,FALSE)</f>
        <v>2.4778380438225081</v>
      </c>
      <c r="F16">
        <f>$J$1*VLOOKUP(C16,ratings,2,FALSE)*VLOOKUP(A16,ratings,3,FALSE)</f>
        <v>2.9809704908272603</v>
      </c>
      <c r="G16">
        <f>(B16-E16)^2+(D16-F16)^2</f>
        <v>1.3110742490439398</v>
      </c>
      <c r="I16" s="2" t="s">
        <v>41</v>
      </c>
      <c r="J16" s="6">
        <v>1.0330854275822816</v>
      </c>
      <c r="K16" s="6">
        <v>1.1475197463654272</v>
      </c>
    </row>
    <row r="17" spans="1:11" x14ac:dyDescent="0.2">
      <c r="A17" t="s">
        <v>47</v>
      </c>
      <c r="B17">
        <v>2</v>
      </c>
      <c r="C17" t="s">
        <v>48</v>
      </c>
      <c r="D17">
        <v>1</v>
      </c>
      <c r="E17">
        <f>$J$2*VLOOKUP(A17,ratings,2,FALSE)*VLOOKUP(C17,ratings,3,FALSE)</f>
        <v>3.7308620827758774</v>
      </c>
      <c r="F17">
        <f>$J$1*VLOOKUP(C17,ratings,2,FALSE)*VLOOKUP(A17,ratings,3,FALSE)</f>
        <v>2.6289243638902673</v>
      </c>
      <c r="G17">
        <f>(B17-E17)^2+(D17-F17)^2</f>
        <v>5.6492781328665602</v>
      </c>
      <c r="I17" s="2" t="s">
        <v>36</v>
      </c>
      <c r="J17" s="6">
        <v>1.1523116931404174</v>
      </c>
      <c r="K17" s="6">
        <v>0.85866927857693032</v>
      </c>
    </row>
    <row r="18" spans="1:11" x14ac:dyDescent="0.2">
      <c r="A18" t="s">
        <v>35</v>
      </c>
      <c r="B18">
        <v>0</v>
      </c>
      <c r="C18" t="s">
        <v>36</v>
      </c>
      <c r="D18">
        <v>8</v>
      </c>
      <c r="E18">
        <f>$J$2*VLOOKUP(A18,ratings,2,FALSE)*VLOOKUP(C18,ratings,3,FALSE)</f>
        <v>2.4173873861072903</v>
      </c>
      <c r="F18">
        <f>$J$1*VLOOKUP(C18,ratings,2,FALSE)*VLOOKUP(A18,ratings,3,FALSE)</f>
        <v>3.7534819008195801</v>
      </c>
      <c r="G18">
        <f>(B18-E18)^2+(D18-F18)^2</f>
        <v>23.876677741177531</v>
      </c>
      <c r="I18" s="2" t="s">
        <v>55</v>
      </c>
      <c r="J18" s="6">
        <v>0.86869659366688967</v>
      </c>
      <c r="K18" s="6">
        <v>1.1085044272057154</v>
      </c>
    </row>
    <row r="19" spans="1:11" x14ac:dyDescent="0.2">
      <c r="A19" t="s">
        <v>44</v>
      </c>
      <c r="B19">
        <v>3</v>
      </c>
      <c r="C19" t="s">
        <v>63</v>
      </c>
      <c r="D19">
        <v>5</v>
      </c>
      <c r="E19">
        <f>$J$2*VLOOKUP(A19,ratings,2,FALSE)*VLOOKUP(C19,ratings,3,FALSE)</f>
        <v>3.6257088374580189</v>
      </c>
      <c r="F19">
        <f>$J$1*VLOOKUP(C19,ratings,2,FALSE)*VLOOKUP(A19,ratings,3,FALSE)</f>
        <v>2.6803715471151985</v>
      </c>
      <c r="G19">
        <f>(B19-E19)^2+(D19-F19)^2</f>
        <v>5.7721877087058031</v>
      </c>
      <c r="I19" s="2" t="s">
        <v>65</v>
      </c>
      <c r="J19" s="6">
        <v>0.98392115480673215</v>
      </c>
      <c r="K19" s="6">
        <v>0.93472591273330563</v>
      </c>
    </row>
    <row r="20" spans="1:11" x14ac:dyDescent="0.2">
      <c r="A20" t="s">
        <v>39</v>
      </c>
      <c r="B20">
        <v>2</v>
      </c>
      <c r="C20" t="s">
        <v>40</v>
      </c>
      <c r="D20">
        <v>5</v>
      </c>
      <c r="E20">
        <f>$J$2*VLOOKUP(A20,ratings,2,FALSE)*VLOOKUP(C20,ratings,3,FALSE)</f>
        <v>3.9565072968953632</v>
      </c>
      <c r="F20">
        <f>$J$1*VLOOKUP(C20,ratings,2,FALSE)*VLOOKUP(A20,ratings,3,FALSE)</f>
        <v>3.0189759791230868</v>
      </c>
      <c r="G20">
        <f>(B20-E20)^2+(D20-F20)^2</f>
        <v>7.7523769740961335</v>
      </c>
      <c r="I20" s="2" t="s">
        <v>50</v>
      </c>
      <c r="J20" s="6">
        <v>0.78179700947258823</v>
      </c>
      <c r="K20" s="6">
        <v>1.0024471327744529</v>
      </c>
    </row>
    <row r="21" spans="1:11" x14ac:dyDescent="0.2">
      <c r="A21" t="s">
        <v>41</v>
      </c>
      <c r="B21">
        <v>2</v>
      </c>
      <c r="C21" t="s">
        <v>42</v>
      </c>
      <c r="D21">
        <v>5</v>
      </c>
      <c r="E21">
        <f>$J$2*VLOOKUP(A21,ratings,2,FALSE)*VLOOKUP(C21,ratings,3,FALSE)</f>
        <v>2.6231061598474117</v>
      </c>
      <c r="F21">
        <f>$J$1*VLOOKUP(C21,ratings,2,FALSE)*VLOOKUP(A21,ratings,3,FALSE)</f>
        <v>3.9391293309480946</v>
      </c>
      <c r="G21">
        <f>(B21-E21)^2+(D21-F21)^2</f>
        <v>1.5137078628944258</v>
      </c>
      <c r="I21" s="2" t="s">
        <v>38</v>
      </c>
      <c r="J21" s="6">
        <v>1.0967913334645962</v>
      </c>
      <c r="K21" s="6">
        <v>0.94809152968604149</v>
      </c>
    </row>
    <row r="22" spans="1:11" x14ac:dyDescent="0.2">
      <c r="A22" t="s">
        <v>45</v>
      </c>
      <c r="B22">
        <v>3</v>
      </c>
      <c r="C22" t="s">
        <v>46</v>
      </c>
      <c r="D22">
        <v>5</v>
      </c>
      <c r="E22">
        <f>$J$2*VLOOKUP(A22,ratings,2,FALSE)*VLOOKUP(C22,ratings,3,FALSE)</f>
        <v>2.8628464582829736</v>
      </c>
      <c r="F22">
        <f>$J$1*VLOOKUP(C22,ratings,2,FALSE)*VLOOKUP(A22,ratings,3,FALSE)</f>
        <v>3.4859751903372262</v>
      </c>
      <c r="G22">
        <f>(B22-E22)^2+(D22-F22)^2</f>
        <v>2.3110822182799224</v>
      </c>
      <c r="I22" s="2" t="s">
        <v>64</v>
      </c>
      <c r="J22" s="6">
        <v>1.170935335458017</v>
      </c>
      <c r="K22" s="6">
        <v>0.96235962175066347</v>
      </c>
    </row>
    <row r="23" spans="1:11" x14ac:dyDescent="0.2">
      <c r="A23" t="s">
        <v>37</v>
      </c>
      <c r="B23">
        <v>0</v>
      </c>
      <c r="C23" t="s">
        <v>61</v>
      </c>
      <c r="D23">
        <v>3</v>
      </c>
      <c r="E23">
        <f>$J$2*VLOOKUP(A23,ratings,2,FALSE)*VLOOKUP(C23,ratings,3,FALSE)</f>
        <v>2.5303279495926154</v>
      </c>
      <c r="F23">
        <f>$J$1*VLOOKUP(C23,ratings,2,FALSE)*VLOOKUP(A23,ratings,3,FALSE)</f>
        <v>3.258619675824975</v>
      </c>
      <c r="G23">
        <f>(B23-E23)^2+(D23-F23)^2</f>
        <v>6.4694436692133843</v>
      </c>
      <c r="I23" s="2" t="s">
        <v>52</v>
      </c>
      <c r="J23" s="6">
        <v>0.84666482915319274</v>
      </c>
      <c r="K23" s="6">
        <v>1.0394778624363372</v>
      </c>
    </row>
    <row r="24" spans="1:11" x14ac:dyDescent="0.2">
      <c r="A24" t="s">
        <v>49</v>
      </c>
      <c r="B24">
        <v>2</v>
      </c>
      <c r="C24" t="s">
        <v>50</v>
      </c>
      <c r="D24">
        <v>4</v>
      </c>
      <c r="E24">
        <f>$J$2*VLOOKUP(A24,ratings,2,FALSE)*VLOOKUP(C24,ratings,3,FALSE)</f>
        <v>3.0606430113222438</v>
      </c>
      <c r="F24">
        <f>$J$1*VLOOKUP(C24,ratings,2,FALSE)*VLOOKUP(A24,ratings,3,FALSE)</f>
        <v>1.9776491492653439</v>
      </c>
      <c r="G24">
        <f>(B24-E24)^2+(D24-F24)^2</f>
        <v>5.2148665609339053</v>
      </c>
      <c r="I24" s="2" t="s">
        <v>51</v>
      </c>
      <c r="J24" s="6">
        <v>1.0715649109081706</v>
      </c>
      <c r="K24" s="6">
        <v>1.0337152224930559</v>
      </c>
    </row>
    <row r="25" spans="1:11" x14ac:dyDescent="0.2">
      <c r="A25" t="s">
        <v>43</v>
      </c>
      <c r="B25">
        <v>5</v>
      </c>
      <c r="C25" t="s">
        <v>38</v>
      </c>
      <c r="D25">
        <v>1</v>
      </c>
      <c r="E25">
        <f>$J$2*VLOOKUP(A25,ratings,2,FALSE)*VLOOKUP(C25,ratings,3,FALSE)</f>
        <v>2.5428292908038119</v>
      </c>
      <c r="F25">
        <f>$J$1*VLOOKUP(C25,ratings,2,FALSE)*VLOOKUP(A25,ratings,3,FALSE)</f>
        <v>3.388464176692263</v>
      </c>
      <c r="G25">
        <f>(B25-E25)^2+(D25-F25)^2</f>
        <v>11.742449017473948</v>
      </c>
      <c r="I25" s="2" t="s">
        <v>43</v>
      </c>
      <c r="J25" s="6">
        <v>0.95762510543189516</v>
      </c>
      <c r="K25" s="6">
        <v>1.0075919911874944</v>
      </c>
    </row>
    <row r="26" spans="1:11" x14ac:dyDescent="0.2">
      <c r="A26" t="s">
        <v>51</v>
      </c>
      <c r="B26">
        <v>4</v>
      </c>
      <c r="C26" t="s">
        <v>52</v>
      </c>
      <c r="D26">
        <v>3</v>
      </c>
      <c r="E26">
        <f>$J$2*VLOOKUP(A26,ratings,2,FALSE)*VLOOKUP(C26,ratings,3,FALSE)</f>
        <v>3.1196447699869867</v>
      </c>
      <c r="F26">
        <f>$J$1*VLOOKUP(C26,ratings,2,FALSE)*VLOOKUP(A26,ratings,3,FALSE)</f>
        <v>2.6835309758467547</v>
      </c>
      <c r="G26">
        <f>(B26-E26)^2+(D26-F26)^2</f>
        <v>0.87517797425977295</v>
      </c>
      <c r="I26" s="2" t="s">
        <v>56</v>
      </c>
      <c r="J26" s="6">
        <v>0.96689226473107759</v>
      </c>
      <c r="K26" s="6">
        <v>0.9437970564462701</v>
      </c>
    </row>
    <row r="27" spans="1:11" x14ac:dyDescent="0.2">
      <c r="A27" t="s">
        <v>53</v>
      </c>
      <c r="B27">
        <v>1</v>
      </c>
      <c r="C27" t="s">
        <v>54</v>
      </c>
      <c r="D27">
        <v>2</v>
      </c>
      <c r="E27">
        <f>$J$2*VLOOKUP(A27,ratings,2,FALSE)*VLOOKUP(C27,ratings,3,FALSE)</f>
        <v>3.2111947410122115</v>
      </c>
      <c r="F27">
        <f>$J$1*VLOOKUP(C27,ratings,2,FALSE)*VLOOKUP(A27,ratings,3,FALSE)</f>
        <v>2.2402467716447165</v>
      </c>
      <c r="G27">
        <f>(B27-E27)^2+(D27-F27)^2</f>
        <v>4.9471006939657691</v>
      </c>
      <c r="I27" s="2" t="s">
        <v>54</v>
      </c>
      <c r="J27" s="6">
        <v>0.9139866131415828</v>
      </c>
      <c r="K27" s="6">
        <v>1.1338076750782171</v>
      </c>
    </row>
    <row r="28" spans="1:11" x14ac:dyDescent="0.2">
      <c r="A28" t="s">
        <v>55</v>
      </c>
      <c r="B28">
        <v>2</v>
      </c>
      <c r="C28" t="s">
        <v>56</v>
      </c>
      <c r="D28">
        <v>5</v>
      </c>
      <c r="E28">
        <f>$J$2*VLOOKUP(A28,ratings,2,FALSE)*VLOOKUP(C28,ratings,3,FALSE)</f>
        <v>2.2962446251266231</v>
      </c>
      <c r="F28">
        <f>$J$1*VLOOKUP(C28,ratings,2,FALSE)*VLOOKUP(A28,ratings,3,FALSE)</f>
        <v>3.286318861304458</v>
      </c>
      <c r="G28">
        <f>(B28-E28)^2+(D28-F28)^2</f>
        <v>3.024463923037263</v>
      </c>
      <c r="I28" s="2" t="s">
        <v>57</v>
      </c>
      <c r="J28" s="6">
        <v>0.93209391546190656</v>
      </c>
      <c r="K28" s="6">
        <v>0.75551686076647262</v>
      </c>
    </row>
    <row r="29" spans="1:11" x14ac:dyDescent="0.2">
      <c r="A29" t="s">
        <v>57</v>
      </c>
      <c r="B29">
        <v>0</v>
      </c>
      <c r="C29" t="s">
        <v>58</v>
      </c>
      <c r="D29">
        <v>5</v>
      </c>
      <c r="E29">
        <f>$J$2*VLOOKUP(A29,ratings,2,FALSE)*VLOOKUP(C29,ratings,3,FALSE)</f>
        <v>2.459416989755566</v>
      </c>
      <c r="F29">
        <f>$J$1*VLOOKUP(C29,ratings,2,FALSE)*VLOOKUP(A29,ratings,3,FALSE)</f>
        <v>2.5573766457749265</v>
      </c>
      <c r="G29">
        <f>(B29-E29)^2+(D29-F29)^2</f>
        <v>12.01514078010408</v>
      </c>
      <c r="I29" s="2" t="s">
        <v>58</v>
      </c>
      <c r="J29" s="6">
        <v>1.1039676629483191</v>
      </c>
      <c r="K29" s="6">
        <v>0.94210884277837759</v>
      </c>
    </row>
    <row r="30" spans="1:11" x14ac:dyDescent="0.2">
      <c r="A30" t="s">
        <v>44</v>
      </c>
      <c r="B30">
        <v>3</v>
      </c>
      <c r="C30" t="s">
        <v>63</v>
      </c>
      <c r="D30">
        <v>2</v>
      </c>
      <c r="E30">
        <f>$J$2*VLOOKUP(A30,ratings,2,FALSE)*VLOOKUP(C30,ratings,3,FALSE)</f>
        <v>3.6257088374580189</v>
      </c>
      <c r="F30">
        <f>$J$1*VLOOKUP(C30,ratings,2,FALSE)*VLOOKUP(A30,ratings,3,FALSE)</f>
        <v>2.6803715471151985</v>
      </c>
      <c r="G30">
        <f>(B30-E30)^2+(D30-F30)^2</f>
        <v>0.85441699139699434</v>
      </c>
      <c r="I30" s="2" t="s">
        <v>63</v>
      </c>
      <c r="J30" s="6">
        <v>0.96281305078834756</v>
      </c>
      <c r="K30" s="6">
        <v>1.1643365913620176</v>
      </c>
    </row>
    <row r="31" spans="1:11" x14ac:dyDescent="0.2">
      <c r="A31" t="s">
        <v>59</v>
      </c>
      <c r="B31">
        <v>1</v>
      </c>
      <c r="C31" t="s">
        <v>60</v>
      </c>
      <c r="D31">
        <v>2</v>
      </c>
      <c r="E31">
        <f>$J$2*VLOOKUP(A31,ratings,2,FALSE)*VLOOKUP(C31,ratings,3,FALSE)</f>
        <v>1.6427073385807809</v>
      </c>
      <c r="F31">
        <f>$J$1*VLOOKUP(C31,ratings,2,FALSE)*VLOOKUP(A31,ratings,3,FALSE)</f>
        <v>3.6391567136954999</v>
      </c>
      <c r="G31">
        <f>(B31-E31)^2+(D31-F31)^2</f>
        <v>3.0999074551186214</v>
      </c>
      <c r="I31" s="2" t="s">
        <v>40</v>
      </c>
      <c r="J31" s="6">
        <v>1.0266825717165431</v>
      </c>
      <c r="K31" s="6">
        <v>1.1891237940570991</v>
      </c>
    </row>
    <row r="32" spans="1:11" x14ac:dyDescent="0.2">
      <c r="A32" t="s">
        <v>41</v>
      </c>
      <c r="B32">
        <v>2</v>
      </c>
      <c r="C32" t="s">
        <v>64</v>
      </c>
      <c r="D32">
        <v>5</v>
      </c>
      <c r="E32">
        <f>$J$2*VLOOKUP(A32,ratings,2,FALSE)*VLOOKUP(C32,ratings,3,FALSE)</f>
        <v>2.7844860343045483</v>
      </c>
      <c r="F32">
        <f>$J$1*VLOOKUP(C32,ratings,2,FALSE)*VLOOKUP(A32,ratings,3,FALSE)</f>
        <v>4.1199055621429652</v>
      </c>
      <c r="G32">
        <f>(B32-E32)^2+(D32-F32)^2</f>
        <v>1.389984557565767</v>
      </c>
      <c r="I32" s="2" t="s">
        <v>39</v>
      </c>
      <c r="J32" s="6">
        <v>1.1879919177575244</v>
      </c>
      <c r="K32" s="6">
        <v>0.95902358135393428</v>
      </c>
    </row>
    <row r="33" spans="1:11" x14ac:dyDescent="0.2">
      <c r="A33" t="s">
        <v>47</v>
      </c>
      <c r="B33">
        <v>3</v>
      </c>
      <c r="C33" t="s">
        <v>39</v>
      </c>
      <c r="D33">
        <v>4</v>
      </c>
      <c r="E33">
        <f>$J$2*VLOOKUP(A33,ratings,2,FALSE)*VLOOKUP(C33,ratings,3,FALSE)</f>
        <v>3.1161284748747713</v>
      </c>
      <c r="F33">
        <f>$J$1*VLOOKUP(C33,ratings,2,FALSE)*VLOOKUP(A33,ratings,3,FALSE)</f>
        <v>3.6035490103514225</v>
      </c>
      <c r="G33">
        <f>(B33-E33)^2+(D33-F33)^2</f>
        <v>0.17065920987007691</v>
      </c>
      <c r="I33" s="2" t="s">
        <v>45</v>
      </c>
      <c r="J33" s="6">
        <v>0.92743287540187525</v>
      </c>
      <c r="K33" s="6">
        <v>1.2330243115105213</v>
      </c>
    </row>
    <row r="34" spans="1:11" x14ac:dyDescent="0.2">
      <c r="A34" t="s">
        <v>51</v>
      </c>
      <c r="B34">
        <v>0</v>
      </c>
      <c r="C34" t="s">
        <v>59</v>
      </c>
      <c r="D34">
        <v>1</v>
      </c>
      <c r="E34">
        <f>$J$2*VLOOKUP(A34,ratings,2,FALSE)*VLOOKUP(C34,ratings,3,FALSE)</f>
        <v>3.2294958468089057</v>
      </c>
      <c r="F34">
        <f>$J$1*VLOOKUP(C34,ratings,2,FALSE)*VLOOKUP(A34,ratings,3,FALSE)</f>
        <v>2.3595839431255268</v>
      </c>
      <c r="G34">
        <f>(B34-E34)^2+(D34-F34)^2</f>
        <v>12.278111922960727</v>
      </c>
      <c r="I34" s="2" t="s">
        <v>35</v>
      </c>
      <c r="J34" s="6">
        <v>1.0051917394325556</v>
      </c>
      <c r="K34" s="6">
        <v>1.0623562457649678</v>
      </c>
    </row>
    <row r="35" spans="1:11" x14ac:dyDescent="0.2">
      <c r="A35" t="s">
        <v>37</v>
      </c>
      <c r="B35">
        <v>2</v>
      </c>
      <c r="C35" t="s">
        <v>61</v>
      </c>
      <c r="D35">
        <v>5</v>
      </c>
      <c r="E35">
        <f>$J$2*VLOOKUP(A35,ratings,2,FALSE)*VLOOKUP(C35,ratings,3,FALSE)</f>
        <v>2.5303279495926154</v>
      </c>
      <c r="F35">
        <f>$J$1*VLOOKUP(C35,ratings,2,FALSE)*VLOOKUP(A35,ratings,3,FALSE)</f>
        <v>3.258619675824975</v>
      </c>
      <c r="G35">
        <f>(B35-E35)^2+(D35-F35)^2</f>
        <v>3.313653167543023</v>
      </c>
      <c r="I35" s="2" t="s">
        <v>42</v>
      </c>
      <c r="J35" s="6">
        <v>1.1195561779205083</v>
      </c>
      <c r="K35" s="6">
        <v>0.90658434651947395</v>
      </c>
    </row>
    <row r="36" spans="1:11" x14ac:dyDescent="0.2">
      <c r="A36" t="s">
        <v>55</v>
      </c>
      <c r="B36">
        <v>3</v>
      </c>
      <c r="C36" t="s">
        <v>50</v>
      </c>
      <c r="D36">
        <v>2</v>
      </c>
      <c r="E36">
        <f>$J$2*VLOOKUP(A36,ratings,2,FALSE)*VLOOKUP(C36,ratings,3,FALSE)</f>
        <v>2.4389394148719465</v>
      </c>
      <c r="F36">
        <f>$J$1*VLOOKUP(C36,ratings,2,FALSE)*VLOOKUP(A36,ratings,3,FALSE)</f>
        <v>2.6572084105521001</v>
      </c>
      <c r="G36">
        <f>(B36-E36)^2+(D36-F36)^2</f>
        <v>0.74671187508465153</v>
      </c>
      <c r="I36" s="2" t="s">
        <v>44</v>
      </c>
      <c r="J36" s="6">
        <v>1.1118417126437206</v>
      </c>
      <c r="K36" s="6">
        <v>0.90794355278742667</v>
      </c>
    </row>
    <row r="37" spans="1:11" x14ac:dyDescent="0.2">
      <c r="A37" t="s">
        <v>43</v>
      </c>
      <c r="B37">
        <v>3</v>
      </c>
      <c r="C37" t="s">
        <v>38</v>
      </c>
      <c r="D37">
        <v>1</v>
      </c>
      <c r="E37">
        <f>$J$2*VLOOKUP(A37,ratings,2,FALSE)*VLOOKUP(C37,ratings,3,FALSE)</f>
        <v>2.5428292908038119</v>
      </c>
      <c r="F37">
        <f>$J$1*VLOOKUP(C37,ratings,2,FALSE)*VLOOKUP(A37,ratings,3,FALSE)</f>
        <v>3.388464176692263</v>
      </c>
      <c r="G37">
        <f>(B37-E37)^2+(D37-F37)^2</f>
        <v>5.913766180689195</v>
      </c>
      <c r="I37" s="2" t="s">
        <v>37</v>
      </c>
      <c r="J37" s="6">
        <v>0.93263245519791671</v>
      </c>
      <c r="K37" s="6">
        <v>1.1255659185660229</v>
      </c>
    </row>
    <row r="38" spans="1:11" x14ac:dyDescent="0.2">
      <c r="A38" t="s">
        <v>49</v>
      </c>
      <c r="B38">
        <v>4</v>
      </c>
      <c r="C38" t="s">
        <v>56</v>
      </c>
      <c r="D38">
        <v>2</v>
      </c>
      <c r="E38">
        <f>$J$2*VLOOKUP(A38,ratings,2,FALSE)*VLOOKUP(C38,ratings,3,FALSE)</f>
        <v>2.8815742700804479</v>
      </c>
      <c r="F38">
        <f>$J$1*VLOOKUP(C38,ratings,2,FALSE)*VLOOKUP(A38,ratings,3,FALSE)</f>
        <v>2.4458697610862412</v>
      </c>
      <c r="G38">
        <f>(B38-E38)^2+(D38-F38)^2</f>
        <v>1.4496759571971849</v>
      </c>
      <c r="I38" s="2" t="s">
        <v>60</v>
      </c>
      <c r="J38" s="6">
        <v>1.1029650365172374</v>
      </c>
      <c r="K38" s="6">
        <v>0.78785889536775333</v>
      </c>
    </row>
    <row r="39" spans="1:11" x14ac:dyDescent="0.2">
      <c r="A39" t="s">
        <v>53</v>
      </c>
      <c r="B39">
        <v>0</v>
      </c>
      <c r="C39" t="s">
        <v>57</v>
      </c>
      <c r="D39">
        <v>1</v>
      </c>
      <c r="E39">
        <f>$J$2*VLOOKUP(A39,ratings,2,FALSE)*VLOOKUP(C39,ratings,3,FALSE)</f>
        <v>2.1397912744522425</v>
      </c>
      <c r="F39">
        <f>$J$1*VLOOKUP(C39,ratings,2,FALSE)*VLOOKUP(A39,ratings,3,FALSE)</f>
        <v>2.2846290689158657</v>
      </c>
      <c r="G39">
        <f>(B39-E39)^2+(D39-F39)^2</f>
        <v>6.2289785429255957</v>
      </c>
      <c r="I39" s="2" t="s">
        <v>47</v>
      </c>
      <c r="J39" s="6">
        <v>1.1601513589705981</v>
      </c>
      <c r="K39" s="6">
        <v>0.98928805541258968</v>
      </c>
    </row>
    <row r="40" spans="1:11" x14ac:dyDescent="0.2">
      <c r="A40" t="s">
        <v>48</v>
      </c>
      <c r="B40">
        <v>6</v>
      </c>
      <c r="C40" t="s">
        <v>40</v>
      </c>
      <c r="D40">
        <v>1</v>
      </c>
      <c r="E40">
        <f>$J$2*VLOOKUP(A40,ratings,2,FALSE)*VLOOKUP(C40,ratings,3,FALSE)</f>
        <v>2.8864206921674391</v>
      </c>
      <c r="F40">
        <f>$J$1*VLOOKUP(C40,ratings,2,FALSE)*VLOOKUP(A40,ratings,3,FALSE)</f>
        <v>3.6145438482840948</v>
      </c>
      <c r="G40">
        <f>(B40-E40)^2+(D40-F40)^2</f>
        <v>16.530215640763295</v>
      </c>
      <c r="I40" s="2" t="s">
        <v>62</v>
      </c>
      <c r="J40" s="6">
        <v>1.00361841855039</v>
      </c>
      <c r="K40" s="6">
        <v>0.93698565400021117</v>
      </c>
    </row>
    <row r="41" spans="1:11" x14ac:dyDescent="0.2">
      <c r="A41" t="s">
        <v>45</v>
      </c>
      <c r="B41">
        <v>4</v>
      </c>
      <c r="C41" t="s">
        <v>35</v>
      </c>
      <c r="D41">
        <v>5</v>
      </c>
      <c r="E41">
        <f>$J$2*VLOOKUP(A41,ratings,2,FALSE)*VLOOKUP(C41,ratings,3,FALSE)</f>
        <v>2.7594598392743066</v>
      </c>
      <c r="F41">
        <f>$J$1*VLOOKUP(C41,ratings,2,FALSE)*VLOOKUP(A41,ratings,3,FALSE)</f>
        <v>3.8002724405516775</v>
      </c>
      <c r="G41">
        <f>(B41-E41)^2+(D41-F41)^2</f>
        <v>2.9782861072731572</v>
      </c>
      <c r="J41" s="4">
        <f>AVERAGE(J10:J40)</f>
        <v>0.99999999999999978</v>
      </c>
      <c r="K41" s="4">
        <f>AVERAGE(K10:K40)</f>
        <v>1.0000000000000002</v>
      </c>
    </row>
    <row r="42" spans="1:11" x14ac:dyDescent="0.2">
      <c r="A42" t="s">
        <v>62</v>
      </c>
      <c r="B42">
        <v>1</v>
      </c>
      <c r="C42" t="s">
        <v>44</v>
      </c>
      <c r="D42">
        <v>3</v>
      </c>
      <c r="E42">
        <f>$J$2*VLOOKUP(A42,ratings,2,FALSE)*VLOOKUP(C42,ratings,3,FALSE)</f>
        <v>2.552107052917898</v>
      </c>
      <c r="F42">
        <f>$J$1*VLOOKUP(C42,ratings,2,FALSE)*VLOOKUP(A42,ratings,3,FALSE)</f>
        <v>3.1942587008585255</v>
      </c>
      <c r="G42">
        <f>(B42-E42)^2+(D42-F42)^2</f>
        <v>2.4467727465767246</v>
      </c>
    </row>
    <row r="43" spans="1:11" x14ac:dyDescent="0.2">
      <c r="A43" t="s">
        <v>46</v>
      </c>
      <c r="B43">
        <v>2</v>
      </c>
      <c r="C43" t="s">
        <v>60</v>
      </c>
      <c r="D43">
        <v>4</v>
      </c>
      <c r="E43">
        <f>$J$2*VLOOKUP(A43,ratings,2,FALSE)*VLOOKUP(C43,ratings,3,FALSE)</f>
        <v>2.0345966690324366</v>
      </c>
      <c r="F43">
        <f>$J$1*VLOOKUP(C43,ratings,2,FALSE)*VLOOKUP(A43,ratings,3,FALSE)</f>
        <v>3.7273491953380526</v>
      </c>
      <c r="G43">
        <f>(B43-E43)^2+(D43-F43)^2</f>
        <v>7.5535390790947329E-2</v>
      </c>
    </row>
    <row r="44" spans="1:11" x14ac:dyDescent="0.2">
      <c r="A44" t="s">
        <v>55</v>
      </c>
      <c r="B44">
        <v>2</v>
      </c>
      <c r="C44" t="s">
        <v>50</v>
      </c>
      <c r="D44">
        <v>3</v>
      </c>
      <c r="E44">
        <f>$J$2*VLOOKUP(A44,ratings,2,FALSE)*VLOOKUP(C44,ratings,3,FALSE)</f>
        <v>2.4389394148719465</v>
      </c>
      <c r="F44">
        <f>$J$1*VLOOKUP(C44,ratings,2,FALSE)*VLOOKUP(A44,ratings,3,FALSE)</f>
        <v>2.6572084105521001</v>
      </c>
      <c r="G44">
        <f>(B44-E44)^2+(D44-F44)^2</f>
        <v>0.31017388372434435</v>
      </c>
    </row>
    <row r="45" spans="1:11" x14ac:dyDescent="0.2">
      <c r="A45" t="s">
        <v>41</v>
      </c>
      <c r="B45">
        <v>4</v>
      </c>
      <c r="C45" t="s">
        <v>64</v>
      </c>
      <c r="D45">
        <v>5</v>
      </c>
      <c r="E45">
        <f>$J$2*VLOOKUP(A45,ratings,2,FALSE)*VLOOKUP(C45,ratings,3,FALSE)</f>
        <v>2.7844860343045483</v>
      </c>
      <c r="F45">
        <f>$J$1*VLOOKUP(C45,ratings,2,FALSE)*VLOOKUP(A45,ratings,3,FALSE)</f>
        <v>4.1199055621429652</v>
      </c>
      <c r="G45">
        <f>(B45-E45)^2+(D45-F45)^2</f>
        <v>2.2520404203475737</v>
      </c>
    </row>
    <row r="46" spans="1:11" x14ac:dyDescent="0.2">
      <c r="A46" t="s">
        <v>36</v>
      </c>
      <c r="B46">
        <v>3</v>
      </c>
      <c r="C46" t="s">
        <v>52</v>
      </c>
      <c r="D46">
        <v>2</v>
      </c>
      <c r="E46">
        <f>$J$2*VLOOKUP(A46,ratings,2,FALSE)*VLOOKUP(C46,ratings,3,FALSE)</f>
        <v>3.3547227147011491</v>
      </c>
      <c r="F46">
        <f>$J$1*VLOOKUP(C46,ratings,2,FALSE)*VLOOKUP(A46,ratings,3,FALSE)</f>
        <v>2.2291106456881629</v>
      </c>
      <c r="G46">
        <f>(B46-E46)^2+(D46-F46)^2</f>
        <v>0.17831989229259976</v>
      </c>
    </row>
    <row r="47" spans="1:11" x14ac:dyDescent="0.2">
      <c r="A47" t="s">
        <v>54</v>
      </c>
      <c r="B47">
        <v>4</v>
      </c>
      <c r="C47" t="s">
        <v>58</v>
      </c>
      <c r="D47">
        <v>3</v>
      </c>
      <c r="E47">
        <f>$J$2*VLOOKUP(A47,ratings,2,FALSE)*VLOOKUP(C47,ratings,3,FALSE)</f>
        <v>2.4116391787147382</v>
      </c>
      <c r="F47">
        <f>$J$1*VLOOKUP(C47,ratings,2,FALSE)*VLOOKUP(A47,ratings,3,FALSE)</f>
        <v>3.8378670544874125</v>
      </c>
      <c r="G47">
        <f>(B47-E47)^2+(D47-F47)^2</f>
        <v>3.224911299589404</v>
      </c>
    </row>
    <row r="48" spans="1:11" x14ac:dyDescent="0.2">
      <c r="A48" t="s">
        <v>62</v>
      </c>
      <c r="B48">
        <v>4</v>
      </c>
      <c r="C48" t="s">
        <v>63</v>
      </c>
      <c r="D48">
        <v>3</v>
      </c>
      <c r="E48">
        <f>$J$2*VLOOKUP(A48,ratings,2,FALSE)*VLOOKUP(C48,ratings,3,FALSE)</f>
        <v>3.2727933555590742</v>
      </c>
      <c r="F48">
        <f>$J$1*VLOOKUP(C48,ratings,2,FALSE)*VLOOKUP(A48,ratings,3,FALSE)</f>
        <v>2.7661077380052643</v>
      </c>
      <c r="G48">
        <f>(B48-E48)^2+(D48-F48)^2</f>
        <v>0.5835350939400451</v>
      </c>
    </row>
    <row r="49" spans="1:7" x14ac:dyDescent="0.2">
      <c r="A49" t="s">
        <v>48</v>
      </c>
      <c r="B49">
        <v>0</v>
      </c>
      <c r="C49" t="s">
        <v>40</v>
      </c>
      <c r="D49">
        <v>3</v>
      </c>
      <c r="E49">
        <f>$J$2*VLOOKUP(A49,ratings,2,FALSE)*VLOOKUP(C49,ratings,3,FALSE)</f>
        <v>2.8864206921674391</v>
      </c>
      <c r="F49">
        <f>$J$1*VLOOKUP(C49,ratings,2,FALSE)*VLOOKUP(A49,ratings,3,FALSE)</f>
        <v>3.6145438482840948</v>
      </c>
      <c r="G49">
        <f>(B49-E49)^2+(D49-F49)^2</f>
        <v>8.7090885536361835</v>
      </c>
    </row>
    <row r="50" spans="1:7" x14ac:dyDescent="0.2">
      <c r="A50" t="s">
        <v>47</v>
      </c>
      <c r="B50">
        <v>4</v>
      </c>
      <c r="C50" t="s">
        <v>39</v>
      </c>
      <c r="D50">
        <v>5</v>
      </c>
      <c r="E50">
        <f>$J$2*VLOOKUP(A50,ratings,2,FALSE)*VLOOKUP(C50,ratings,3,FALSE)</f>
        <v>3.1161284748747713</v>
      </c>
      <c r="F50">
        <f>$J$1*VLOOKUP(C50,ratings,2,FALSE)*VLOOKUP(A50,ratings,3,FALSE)</f>
        <v>3.6035490103514225</v>
      </c>
      <c r="G50">
        <f>(B50-E50)^2+(D50-F50)^2</f>
        <v>2.7313042394176894</v>
      </c>
    </row>
    <row r="51" spans="1:7" x14ac:dyDescent="0.2">
      <c r="A51" t="s">
        <v>51</v>
      </c>
      <c r="B51">
        <v>3</v>
      </c>
      <c r="C51" t="s">
        <v>59</v>
      </c>
      <c r="D51">
        <v>2</v>
      </c>
      <c r="E51">
        <f>$J$2*VLOOKUP(A51,ratings,2,FALSE)*VLOOKUP(C51,ratings,3,FALSE)</f>
        <v>3.2294958468089057</v>
      </c>
      <c r="F51">
        <f>$J$1*VLOOKUP(C51,ratings,2,FALSE)*VLOOKUP(A51,ratings,3,FALSE)</f>
        <v>2.3595839431255268</v>
      </c>
      <c r="G51">
        <f>(B51-E51)^2+(D51-F51)^2</f>
        <v>0.18196895585623876</v>
      </c>
    </row>
    <row r="52" spans="1:7" x14ac:dyDescent="0.2">
      <c r="A52" t="s">
        <v>45</v>
      </c>
      <c r="B52">
        <v>2</v>
      </c>
      <c r="C52" t="s">
        <v>35</v>
      </c>
      <c r="D52">
        <v>1</v>
      </c>
      <c r="E52">
        <f>$J$2*VLOOKUP(A52,ratings,2,FALSE)*VLOOKUP(C52,ratings,3,FALSE)</f>
        <v>2.7594598392743066</v>
      </c>
      <c r="F52">
        <f>$J$1*VLOOKUP(C52,ratings,2,FALSE)*VLOOKUP(A52,ratings,3,FALSE)</f>
        <v>3.8002724405516775</v>
      </c>
      <c r="G52">
        <f>(B52-E52)^2+(D52-F52)^2</f>
        <v>8.4183049887838042</v>
      </c>
    </row>
    <row r="53" spans="1:7" x14ac:dyDescent="0.2">
      <c r="A53" t="s">
        <v>38</v>
      </c>
      <c r="B53">
        <v>3</v>
      </c>
      <c r="C53" t="s">
        <v>44</v>
      </c>
      <c r="D53">
        <v>1</v>
      </c>
      <c r="E53">
        <f>$J$2*VLOOKUP(A53,ratings,2,FALSE)*VLOOKUP(C53,ratings,3,FALSE)</f>
        <v>2.7890369945155431</v>
      </c>
      <c r="F53">
        <f>$J$1*VLOOKUP(C53,ratings,2,FALSE)*VLOOKUP(A53,ratings,3,FALSE)</f>
        <v>3.2321195153637055</v>
      </c>
      <c r="G53">
        <f>(B53-E53)^2+(D53-F53)^2</f>
        <v>5.0268629205505384</v>
      </c>
    </row>
    <row r="54" spans="1:7" x14ac:dyDescent="0.2">
      <c r="A54" t="s">
        <v>43</v>
      </c>
      <c r="B54">
        <v>5</v>
      </c>
      <c r="C54" t="s">
        <v>37</v>
      </c>
      <c r="D54">
        <v>6</v>
      </c>
      <c r="E54">
        <f>$J$2*VLOOKUP(A54,ratings,2,FALSE)*VLOOKUP(C54,ratings,3,FALSE)</f>
        <v>3.0188245510514866</v>
      </c>
      <c r="F54">
        <f>$J$1*VLOOKUP(C54,ratings,2,FALSE)*VLOOKUP(A54,ratings,3,FALSE)</f>
        <v>2.8813061956608741</v>
      </c>
      <c r="G54">
        <f>(B54-E54)^2+(D54-F54)^2</f>
        <v>13.651307204739593</v>
      </c>
    </row>
    <row r="55" spans="1:7" x14ac:dyDescent="0.2">
      <c r="A55" t="s">
        <v>46</v>
      </c>
      <c r="B55">
        <v>2</v>
      </c>
      <c r="C55" t="s">
        <v>60</v>
      </c>
      <c r="D55">
        <v>5</v>
      </c>
      <c r="E55">
        <f>$J$2*VLOOKUP(A55,ratings,2,FALSE)*VLOOKUP(C55,ratings,3,FALSE)</f>
        <v>2.0345966690324366</v>
      </c>
      <c r="F55">
        <f>$J$1*VLOOKUP(C55,ratings,2,FALSE)*VLOOKUP(A55,ratings,3,FALSE)</f>
        <v>3.7273491953380526</v>
      </c>
      <c r="G55">
        <f>(B55-E55)^2+(D55-F55)^2</f>
        <v>1.620837000114842</v>
      </c>
    </row>
    <row r="56" spans="1:7" x14ac:dyDescent="0.2">
      <c r="A56" t="s">
        <v>40</v>
      </c>
      <c r="B56">
        <v>4</v>
      </c>
      <c r="C56" t="s">
        <v>53</v>
      </c>
      <c r="D56">
        <v>5</v>
      </c>
      <c r="E56">
        <f>$J$2*VLOOKUP(A56,ratings,2,FALSE)*VLOOKUP(C56,ratings,3,FALSE)</f>
        <v>2.2986320044718846</v>
      </c>
      <c r="F56">
        <f>$J$1*VLOOKUP(C56,ratings,2,FALSE)*VLOOKUP(A56,ratings,3,FALSE)</f>
        <v>3.6870335256425926</v>
      </c>
      <c r="G56">
        <f>(B56-E56)^2+(D56-F56)^2</f>
        <v>4.6185340189938779</v>
      </c>
    </row>
    <row r="57" spans="1:7" x14ac:dyDescent="0.2">
      <c r="A57" t="s">
        <v>42</v>
      </c>
      <c r="B57">
        <v>3</v>
      </c>
      <c r="C57" t="s">
        <v>55</v>
      </c>
      <c r="D57">
        <v>2</v>
      </c>
      <c r="E57">
        <f>$J$2*VLOOKUP(A57,ratings,2,FALSE)*VLOOKUP(C57,ratings,3,FALSE)</f>
        <v>3.4757996764311647</v>
      </c>
      <c r="F57">
        <f>$J$1*VLOOKUP(C57,ratings,2,FALSE)*VLOOKUP(A57,ratings,3,FALSE)</f>
        <v>2.414740778389342</v>
      </c>
      <c r="G57">
        <f>(B57-E57)^2+(D57-F57)^2</f>
        <v>0.39839524535099835</v>
      </c>
    </row>
    <row r="58" spans="1:7" x14ac:dyDescent="0.2">
      <c r="A58" t="s">
        <v>36</v>
      </c>
      <c r="B58">
        <v>2</v>
      </c>
      <c r="C58" t="s">
        <v>52</v>
      </c>
      <c r="D58">
        <v>4</v>
      </c>
      <c r="E58">
        <f>$J$2*VLOOKUP(A58,ratings,2,FALSE)*VLOOKUP(C58,ratings,3,FALSE)</f>
        <v>3.3547227147011491</v>
      </c>
      <c r="F58">
        <f>$J$1*VLOOKUP(C58,ratings,2,FALSE)*VLOOKUP(A58,ratings,3,FALSE)</f>
        <v>2.2291106456881629</v>
      </c>
      <c r="G58">
        <f>(B58-E58)^2+(D58-F58)^2</f>
        <v>4.9713227389422467</v>
      </c>
    </row>
    <row r="59" spans="1:7" x14ac:dyDescent="0.2">
      <c r="A59" t="s">
        <v>54</v>
      </c>
      <c r="B59">
        <v>1</v>
      </c>
      <c r="C59" t="s">
        <v>57</v>
      </c>
      <c r="D59">
        <v>4</v>
      </c>
      <c r="E59">
        <f>$J$2*VLOOKUP(A59,ratings,2,FALSE)*VLOOKUP(C59,ratings,3,FALSE)</f>
        <v>1.9339952868191153</v>
      </c>
      <c r="F59">
        <f>$J$1*VLOOKUP(C59,ratings,2,FALSE)*VLOOKUP(A59,ratings,3,FALSE)</f>
        <v>3.2403598854388651</v>
      </c>
      <c r="G59">
        <f>(B59-E59)^2+(D59-F59)^2</f>
        <v>1.4494002994507755</v>
      </c>
    </row>
    <row r="60" spans="1:7" x14ac:dyDescent="0.2">
      <c r="A60" t="s">
        <v>62</v>
      </c>
      <c r="B60">
        <v>4</v>
      </c>
      <c r="C60" t="s">
        <v>63</v>
      </c>
      <c r="D60">
        <v>1</v>
      </c>
      <c r="E60">
        <f>$J$2*VLOOKUP(A60,ratings,2,FALSE)*VLOOKUP(C60,ratings,3,FALSE)</f>
        <v>3.2727933555590742</v>
      </c>
      <c r="F60">
        <f>$J$1*VLOOKUP(C60,ratings,2,FALSE)*VLOOKUP(A60,ratings,3,FALSE)</f>
        <v>2.7661077380052643</v>
      </c>
      <c r="G60">
        <f>(B60-E60)^2+(D60-F60)^2</f>
        <v>3.6479660459611023</v>
      </c>
    </row>
    <row r="61" spans="1:7" x14ac:dyDescent="0.2">
      <c r="A61" t="s">
        <v>43</v>
      </c>
      <c r="B61">
        <v>7</v>
      </c>
      <c r="C61" t="s">
        <v>37</v>
      </c>
      <c r="D61">
        <v>3</v>
      </c>
      <c r="E61">
        <f>$J$2*VLOOKUP(A61,ratings,2,FALSE)*VLOOKUP(C61,ratings,3,FALSE)</f>
        <v>3.0188245510514866</v>
      </c>
      <c r="F61">
        <f>$J$1*VLOOKUP(C61,ratings,2,FALSE)*VLOOKUP(A61,ratings,3,FALSE)</f>
        <v>2.8813061956608741</v>
      </c>
      <c r="G61">
        <f>(B61-E61)^2+(D61-F61)^2</f>
        <v>15.863846174498891</v>
      </c>
    </row>
    <row r="62" spans="1:7" x14ac:dyDescent="0.2">
      <c r="A62" t="s">
        <v>36</v>
      </c>
      <c r="B62">
        <v>3</v>
      </c>
      <c r="C62" t="s">
        <v>59</v>
      </c>
      <c r="D62">
        <v>2</v>
      </c>
      <c r="E62">
        <f>$J$2*VLOOKUP(A62,ratings,2,FALSE)*VLOOKUP(C62,ratings,3,FALSE)</f>
        <v>3.4728515177604824</v>
      </c>
      <c r="F62">
        <f>$J$1*VLOOKUP(C62,ratings,2,FALSE)*VLOOKUP(A62,ratings,3,FALSE)</f>
        <v>1.9600197405421447</v>
      </c>
      <c r="G62">
        <f>(B62-E62)^2+(D62-F62)^2</f>
        <v>0.22518697899470921</v>
      </c>
    </row>
    <row r="63" spans="1:7" x14ac:dyDescent="0.2">
      <c r="A63" t="s">
        <v>60</v>
      </c>
      <c r="B63">
        <v>2</v>
      </c>
      <c r="C63" t="s">
        <v>46</v>
      </c>
      <c r="D63">
        <v>5</v>
      </c>
      <c r="E63">
        <f>$J$2*VLOOKUP(A63,ratings,2,FALSE)*VLOOKUP(C63,ratings,3,FALSE)</f>
        <v>3.4046879641128354</v>
      </c>
      <c r="F63">
        <f>$J$1*VLOOKUP(C63,ratings,2,FALSE)*VLOOKUP(A63,ratings,3,FALSE)</f>
        <v>2.2274147696033042</v>
      </c>
      <c r="G63">
        <f>(B63-E63)^2+(D63-F63)^2</f>
        <v>9.6603771363373614</v>
      </c>
    </row>
    <row r="64" spans="1:7" x14ac:dyDescent="0.2">
      <c r="A64" t="s">
        <v>50</v>
      </c>
      <c r="B64">
        <v>1</v>
      </c>
      <c r="C64" t="s">
        <v>41</v>
      </c>
      <c r="D64">
        <v>4</v>
      </c>
      <c r="E64">
        <f>$J$2*VLOOKUP(A64,ratings,2,FALSE)*VLOOKUP(C64,ratings,3,FALSE)</f>
        <v>2.5126129168755602</v>
      </c>
      <c r="F64">
        <f>$J$1*VLOOKUP(C64,ratings,2,FALSE)*VLOOKUP(A64,ratings,3,FALSE)</f>
        <v>3.1753521435318461</v>
      </c>
      <c r="G64">
        <f>(B64-E64)^2+(D64-F64)^2</f>
        <v>2.9680419234763114</v>
      </c>
    </row>
    <row r="65" spans="1:7" x14ac:dyDescent="0.2">
      <c r="A65" t="s">
        <v>56</v>
      </c>
      <c r="B65">
        <v>0</v>
      </c>
      <c r="C65" t="s">
        <v>65</v>
      </c>
      <c r="D65">
        <v>7</v>
      </c>
      <c r="E65">
        <f>$J$2*VLOOKUP(A65,ratings,2,FALSE)*VLOOKUP(C65,ratings,3,FALSE)</f>
        <v>2.5312426762535249</v>
      </c>
      <c r="F65">
        <f>$J$1*VLOOKUP(C65,ratings,2,FALSE)*VLOOKUP(A65,ratings,3,FALSE)</f>
        <v>2.8472991490981303</v>
      </c>
      <c r="G65">
        <f>(B65-E65)^2+(D65-F65)^2</f>
        <v>23.652113843168216</v>
      </c>
    </row>
    <row r="66" spans="1:7" x14ac:dyDescent="0.2">
      <c r="A66" t="s">
        <v>45</v>
      </c>
      <c r="B66">
        <v>1</v>
      </c>
      <c r="C66" t="s">
        <v>51</v>
      </c>
      <c r="D66">
        <v>4</v>
      </c>
      <c r="E66">
        <f>$J$2*VLOOKUP(A66,ratings,2,FALSE)*VLOOKUP(C66,ratings,3,FALSE)</f>
        <v>2.6850650646498564</v>
      </c>
      <c r="F66">
        <f>$J$1*VLOOKUP(C66,ratings,2,FALSE)*VLOOKUP(A66,ratings,3,FALSE)</f>
        <v>4.051205794314793</v>
      </c>
      <c r="G66">
        <f>(B66-E66)^2+(D66-F66)^2</f>
        <v>2.8420663054748334</v>
      </c>
    </row>
    <row r="67" spans="1:7" x14ac:dyDescent="0.2">
      <c r="A67" t="s">
        <v>58</v>
      </c>
      <c r="B67">
        <v>3</v>
      </c>
      <c r="C67" t="s">
        <v>39</v>
      </c>
      <c r="D67">
        <v>4</v>
      </c>
      <c r="E67">
        <f>$J$2*VLOOKUP(A67,ratings,2,FALSE)*VLOOKUP(C67,ratings,3,FALSE)</f>
        <v>2.9652209112667984</v>
      </c>
      <c r="F67">
        <f>$J$1*VLOOKUP(C67,ratings,2,FALSE)*VLOOKUP(A67,ratings,3,FALSE)</f>
        <v>3.4316955202915742</v>
      </c>
      <c r="G67">
        <f>(B67-E67)^2+(D67-F67)^2</f>
        <v>0.32417956666977643</v>
      </c>
    </row>
    <row r="68" spans="1:7" x14ac:dyDescent="0.2">
      <c r="A68" t="s">
        <v>38</v>
      </c>
      <c r="B68">
        <v>2</v>
      </c>
      <c r="C68" t="s">
        <v>44</v>
      </c>
      <c r="D68">
        <v>4</v>
      </c>
      <c r="E68">
        <f>$J$2*VLOOKUP(A68,ratings,2,FALSE)*VLOOKUP(C68,ratings,3,FALSE)</f>
        <v>2.7890369945155431</v>
      </c>
      <c r="F68">
        <f>$J$1*VLOOKUP(C68,ratings,2,FALSE)*VLOOKUP(A68,ratings,3,FALSE)</f>
        <v>3.2321195153637055</v>
      </c>
      <c r="G68">
        <f>(B68-E68)^2+(D68-F68)^2</f>
        <v>1.2122198173993919</v>
      </c>
    </row>
    <row r="69" spans="1:7" x14ac:dyDescent="0.2">
      <c r="A69" t="s">
        <v>48</v>
      </c>
      <c r="B69">
        <v>3</v>
      </c>
      <c r="C69" t="s">
        <v>47</v>
      </c>
      <c r="D69">
        <v>4</v>
      </c>
      <c r="E69">
        <f>$J$2*VLOOKUP(A69,ratings,2,FALSE)*VLOOKUP(C69,ratings,3,FALSE)</f>
        <v>2.4013492354017032</v>
      </c>
      <c r="F69">
        <f>$J$1*VLOOKUP(C69,ratings,2,FALSE)*VLOOKUP(A69,ratings,3,FALSE)</f>
        <v>4.0844347349098369</v>
      </c>
      <c r="G69">
        <f>(B69-E69)^2+(D69-F69)^2</f>
        <v>0.36551196241341982</v>
      </c>
    </row>
    <row r="70" spans="1:7" x14ac:dyDescent="0.2">
      <c r="A70" t="s">
        <v>40</v>
      </c>
      <c r="B70">
        <v>1</v>
      </c>
      <c r="C70" t="s">
        <v>53</v>
      </c>
      <c r="D70">
        <v>6</v>
      </c>
      <c r="E70">
        <f>$J$2*VLOOKUP(A70,ratings,2,FALSE)*VLOOKUP(C70,ratings,3,FALSE)</f>
        <v>2.2986320044718846</v>
      </c>
      <c r="F70">
        <f>$J$1*VLOOKUP(C70,ratings,2,FALSE)*VLOOKUP(A70,ratings,3,FALSE)</f>
        <v>3.6870335256425926</v>
      </c>
      <c r="G70">
        <f>(B70-E70)^2+(D70-F70)^2</f>
        <v>7.0362589945400007</v>
      </c>
    </row>
    <row r="71" spans="1:7" x14ac:dyDescent="0.2">
      <c r="A71" t="s">
        <v>42</v>
      </c>
      <c r="B71">
        <v>2</v>
      </c>
      <c r="C71" t="s">
        <v>55</v>
      </c>
      <c r="D71">
        <v>5</v>
      </c>
      <c r="E71">
        <f>$J$2*VLOOKUP(A71,ratings,2,FALSE)*VLOOKUP(C71,ratings,3,FALSE)</f>
        <v>3.4757996764311647</v>
      </c>
      <c r="F71">
        <f>$J$1*VLOOKUP(C71,ratings,2,FALSE)*VLOOKUP(A71,ratings,3,FALSE)</f>
        <v>2.414740778389342</v>
      </c>
      <c r="G71">
        <f>(B71-E71)^2+(D71-F71)^2</f>
        <v>8.8615499278772756</v>
      </c>
    </row>
    <row r="72" spans="1:7" x14ac:dyDescent="0.2">
      <c r="A72" t="s">
        <v>52</v>
      </c>
      <c r="B72">
        <v>2</v>
      </c>
      <c r="C72" t="s">
        <v>35</v>
      </c>
      <c r="D72">
        <v>4</v>
      </c>
      <c r="E72">
        <f>$J$2*VLOOKUP(A72,ratings,2,FALSE)*VLOOKUP(C72,ratings,3,FALSE)</f>
        <v>2.5191446791897425</v>
      </c>
      <c r="F72">
        <f>$J$1*VLOOKUP(C72,ratings,2,FALSE)*VLOOKUP(A72,ratings,3,FALSE)</f>
        <v>3.2037479198938508</v>
      </c>
      <c r="G72">
        <f>(B72-E72)^2+(D72-F72)^2</f>
        <v>0.90352857300439016</v>
      </c>
    </row>
    <row r="73" spans="1:7" x14ac:dyDescent="0.2">
      <c r="A73" t="s">
        <v>43</v>
      </c>
      <c r="B73">
        <v>5</v>
      </c>
      <c r="C73" t="s">
        <v>37</v>
      </c>
      <c r="D73">
        <v>2</v>
      </c>
      <c r="E73">
        <f>$J$2*VLOOKUP(A73,ratings,2,FALSE)*VLOOKUP(C73,ratings,3,FALSE)</f>
        <v>3.0188245510514866</v>
      </c>
      <c r="F73">
        <f>$J$1*VLOOKUP(C73,ratings,2,FALSE)*VLOOKUP(A73,ratings,3,FALSE)</f>
        <v>2.8813061956608741</v>
      </c>
      <c r="G73">
        <f>(B73-E73)^2+(D73-F73)^2</f>
        <v>4.7017567700265861</v>
      </c>
    </row>
    <row r="74" spans="1:7" x14ac:dyDescent="0.2">
      <c r="A74" t="s">
        <v>63</v>
      </c>
      <c r="B74">
        <v>3</v>
      </c>
      <c r="C74" t="s">
        <v>62</v>
      </c>
      <c r="D74">
        <v>6</v>
      </c>
      <c r="E74">
        <f>$J$2*VLOOKUP(A74,ratings,2,FALSE)*VLOOKUP(C74,ratings,3,FALSE)</f>
        <v>2.5266572111904746</v>
      </c>
      <c r="F74">
        <f>$J$1*VLOOKUP(C74,ratings,2,FALSE)*VLOOKUP(A74,ratings,3,FALSE)</f>
        <v>3.5829549752966896</v>
      </c>
      <c r="G74">
        <f>(B74-E74)^2+(D74-F74)^2</f>
        <v>6.0661600471610049</v>
      </c>
    </row>
    <row r="75" spans="1:7" x14ac:dyDescent="0.2">
      <c r="A75" t="s">
        <v>36</v>
      </c>
      <c r="B75">
        <v>1</v>
      </c>
      <c r="C75" t="s">
        <v>59</v>
      </c>
      <c r="D75">
        <v>3</v>
      </c>
      <c r="E75">
        <f>$J$2*VLOOKUP(A75,ratings,2,FALSE)*VLOOKUP(C75,ratings,3,FALSE)</f>
        <v>3.4728515177604824</v>
      </c>
      <c r="F75">
        <f>$J$1*VLOOKUP(C75,ratings,2,FALSE)*VLOOKUP(A75,ratings,3,FALSE)</f>
        <v>1.9600197405421447</v>
      </c>
      <c r="G75">
        <f>(B75-E75)^2+(D75-F75)^2</f>
        <v>7.1965535689523499</v>
      </c>
    </row>
    <row r="76" spans="1:7" x14ac:dyDescent="0.2">
      <c r="A76" t="s">
        <v>60</v>
      </c>
      <c r="B76">
        <v>1</v>
      </c>
      <c r="C76" t="s">
        <v>46</v>
      </c>
      <c r="D76">
        <v>0</v>
      </c>
      <c r="E76">
        <f>$J$2*VLOOKUP(A76,ratings,2,FALSE)*VLOOKUP(C76,ratings,3,FALSE)</f>
        <v>3.4046879641128354</v>
      </c>
      <c r="F76">
        <f>$J$1*VLOOKUP(C76,ratings,2,FALSE)*VLOOKUP(A76,ratings,3,FALSE)</f>
        <v>2.2274147696033042</v>
      </c>
      <c r="G76">
        <f>(B76-E76)^2+(D76-F76)^2</f>
        <v>10.743900760596073</v>
      </c>
    </row>
    <row r="77" spans="1:7" x14ac:dyDescent="0.2">
      <c r="A77" t="s">
        <v>44</v>
      </c>
      <c r="B77">
        <v>3</v>
      </c>
      <c r="C77" t="s">
        <v>61</v>
      </c>
      <c r="D77">
        <v>2</v>
      </c>
      <c r="E77">
        <f>$J$2*VLOOKUP(A77,ratings,2,FALSE)*VLOOKUP(C77,ratings,3,FALSE)</f>
        <v>3.0165411308019547</v>
      </c>
      <c r="F77">
        <f>$J$1*VLOOKUP(C77,ratings,2,FALSE)*VLOOKUP(A77,ratings,3,FALSE)</f>
        <v>2.6285823663005603</v>
      </c>
      <c r="G77">
        <f>(B77-E77)^2+(D77-F77)^2</f>
        <v>0.39538940023221913</v>
      </c>
    </row>
    <row r="78" spans="1:7" x14ac:dyDescent="0.2">
      <c r="A78" t="s">
        <v>50</v>
      </c>
      <c r="B78">
        <v>2</v>
      </c>
      <c r="C78" t="s">
        <v>41</v>
      </c>
      <c r="D78">
        <v>6</v>
      </c>
      <c r="E78">
        <f>$J$2*VLOOKUP(A78,ratings,2,FALSE)*VLOOKUP(C78,ratings,3,FALSE)</f>
        <v>2.5126129168755602</v>
      </c>
      <c r="F78">
        <f>$J$1*VLOOKUP(C78,ratings,2,FALSE)*VLOOKUP(A78,ratings,3,FALSE)</f>
        <v>3.1753521435318461</v>
      </c>
      <c r="G78">
        <f>(B78-E78)^2+(D78-F78)^2</f>
        <v>8.2414075155978068</v>
      </c>
    </row>
    <row r="79" spans="1:7" x14ac:dyDescent="0.2">
      <c r="A79" t="s">
        <v>56</v>
      </c>
      <c r="B79">
        <v>2</v>
      </c>
      <c r="C79" t="s">
        <v>65</v>
      </c>
      <c r="D79">
        <v>3</v>
      </c>
      <c r="E79">
        <f>$J$2*VLOOKUP(A79,ratings,2,FALSE)*VLOOKUP(C79,ratings,3,FALSE)</f>
        <v>2.5312426762535249</v>
      </c>
      <c r="F79">
        <f>$J$1*VLOOKUP(C79,ratings,2,FALSE)*VLOOKUP(A79,ratings,3,FALSE)</f>
        <v>2.8472991490981303</v>
      </c>
      <c r="G79">
        <f>(B79-E79)^2+(D79-F79)^2</f>
        <v>0.30553633093916255</v>
      </c>
    </row>
    <row r="80" spans="1:7" x14ac:dyDescent="0.2">
      <c r="A80" t="s">
        <v>45</v>
      </c>
      <c r="B80">
        <v>5</v>
      </c>
      <c r="C80" t="s">
        <v>51</v>
      </c>
      <c r="D80">
        <v>3</v>
      </c>
      <c r="E80">
        <f>$J$2*VLOOKUP(A80,ratings,2,FALSE)*VLOOKUP(C80,ratings,3,FALSE)</f>
        <v>2.6850650646498564</v>
      </c>
      <c r="F80">
        <f>$J$1*VLOOKUP(C80,ratings,2,FALSE)*VLOOKUP(A80,ratings,3,FALSE)</f>
        <v>4.051205794314793</v>
      </c>
      <c r="G80">
        <f>(B80-E80)^2+(D80-F80)^2</f>
        <v>6.4639573769055687</v>
      </c>
    </row>
    <row r="81" spans="1:7" x14ac:dyDescent="0.2">
      <c r="A81" t="s">
        <v>57</v>
      </c>
      <c r="B81">
        <v>0</v>
      </c>
      <c r="C81" t="s">
        <v>54</v>
      </c>
      <c r="D81">
        <v>2</v>
      </c>
      <c r="E81">
        <f>$J$2*VLOOKUP(A81,ratings,2,FALSE)*VLOOKUP(C81,ratings,3,FALSE)</f>
        <v>2.9598553082030632</v>
      </c>
      <c r="F81">
        <f>$J$1*VLOOKUP(C81,ratings,2,FALSE)*VLOOKUP(A81,ratings,3,FALSE)</f>
        <v>2.1172794253382308</v>
      </c>
      <c r="G81">
        <f>(B81-E81)^2+(D81-F81)^2</f>
        <v>8.7744979091055164</v>
      </c>
    </row>
    <row r="82" spans="1:7" x14ac:dyDescent="0.2">
      <c r="A82" t="s">
        <v>58</v>
      </c>
      <c r="B82">
        <v>2</v>
      </c>
      <c r="C82" t="s">
        <v>39</v>
      </c>
      <c r="D82">
        <v>3</v>
      </c>
      <c r="E82">
        <f>$J$2*VLOOKUP(A82,ratings,2,FALSE)*VLOOKUP(C82,ratings,3,FALSE)</f>
        <v>2.9652209112667984</v>
      </c>
      <c r="F82">
        <f>$J$1*VLOOKUP(C82,ratings,2,FALSE)*VLOOKUP(A82,ratings,3,FALSE)</f>
        <v>3.4316955202915742</v>
      </c>
      <c r="G82">
        <f>(B82-E82)^2+(D82-F82)^2</f>
        <v>1.1180124297865217</v>
      </c>
    </row>
    <row r="83" spans="1:7" x14ac:dyDescent="0.2">
      <c r="A83" t="s">
        <v>52</v>
      </c>
      <c r="B83">
        <v>6</v>
      </c>
      <c r="C83" t="s">
        <v>35</v>
      </c>
      <c r="D83">
        <v>3</v>
      </c>
      <c r="E83">
        <f>$J$2*VLOOKUP(A83,ratings,2,FALSE)*VLOOKUP(C83,ratings,3,FALSE)</f>
        <v>2.5191446791897425</v>
      </c>
      <c r="F83">
        <f>$J$1*VLOOKUP(C83,ratings,2,FALSE)*VLOOKUP(A83,ratings,3,FALSE)</f>
        <v>3.2037479198938508</v>
      </c>
      <c r="G83">
        <f>(B83-E83)^2+(D83-F83)^2</f>
        <v>12.157866979274152</v>
      </c>
    </row>
    <row r="84" spans="1:7" x14ac:dyDescent="0.2">
      <c r="A84" t="s">
        <v>38</v>
      </c>
      <c r="B84">
        <v>4</v>
      </c>
      <c r="C84" t="s">
        <v>62</v>
      </c>
      <c r="D84">
        <v>3</v>
      </c>
      <c r="E84">
        <f>$J$2*VLOOKUP(A84,ratings,2,FALSE)*VLOOKUP(C84,ratings,3,FALSE)</f>
        <v>2.8782490324580436</v>
      </c>
      <c r="F84">
        <f>$J$1*VLOOKUP(C84,ratings,2,FALSE)*VLOOKUP(A84,ratings,3,FALSE)</f>
        <v>2.9175148221972007</v>
      </c>
      <c r="G84">
        <f>(B84-E84)^2+(D84-F84)^2</f>
        <v>1.2651290377384747</v>
      </c>
    </row>
    <row r="85" spans="1:7" x14ac:dyDescent="0.2">
      <c r="A85" t="s">
        <v>48</v>
      </c>
      <c r="B85">
        <v>4</v>
      </c>
      <c r="C85" t="s">
        <v>47</v>
      </c>
      <c r="D85">
        <v>3</v>
      </c>
      <c r="E85">
        <f>$J$2*VLOOKUP(A85,ratings,2,FALSE)*VLOOKUP(C85,ratings,3,FALSE)</f>
        <v>2.4013492354017032</v>
      </c>
      <c r="F85">
        <f>$J$1*VLOOKUP(C85,ratings,2,FALSE)*VLOOKUP(A85,ratings,3,FALSE)</f>
        <v>4.0844347349098369</v>
      </c>
      <c r="G85">
        <f>(B85-E85)^2+(D85-F85)^2</f>
        <v>3.7316829614296871</v>
      </c>
    </row>
    <row r="86" spans="1:7" x14ac:dyDescent="0.2">
      <c r="A86" t="s">
        <v>63</v>
      </c>
      <c r="B86">
        <v>1</v>
      </c>
      <c r="C86" t="s">
        <v>37</v>
      </c>
      <c r="D86">
        <v>7</v>
      </c>
      <c r="E86">
        <f>$J$2*VLOOKUP(A86,ratings,2,FALSE)*VLOOKUP(C86,ratings,3,FALSE)</f>
        <v>3.0351790688296187</v>
      </c>
      <c r="F86">
        <f>$J$1*VLOOKUP(C86,ratings,2,FALSE)*VLOOKUP(A86,ratings,3,FALSE)</f>
        <v>3.3295324534807422</v>
      </c>
      <c r="G86">
        <f>(B86-E86)^2+(D86-F86)^2</f>
        <v>17.614285852253293</v>
      </c>
    </row>
    <row r="87" spans="1:7" x14ac:dyDescent="0.2">
      <c r="A87" t="s">
        <v>59</v>
      </c>
      <c r="B87">
        <v>1</v>
      </c>
      <c r="C87" t="s">
        <v>46</v>
      </c>
      <c r="D87">
        <v>0</v>
      </c>
      <c r="E87">
        <f>$J$2*VLOOKUP(A87,ratings,2,FALSE)*VLOOKUP(C87,ratings,3,FALSE)</f>
        <v>2.2980311355334186</v>
      </c>
      <c r="F87">
        <f>$J$1*VLOOKUP(C87,ratings,2,FALSE)*VLOOKUP(A87,ratings,3,FALSE)</f>
        <v>3.0422680959074309</v>
      </c>
      <c r="G87">
        <f>(B87-E87)^2+(D87-F87)^2</f>
        <v>10.940279996190402</v>
      </c>
    </row>
    <row r="88" spans="1:7" x14ac:dyDescent="0.2">
      <c r="A88" t="s">
        <v>39</v>
      </c>
      <c r="B88">
        <v>2</v>
      </c>
      <c r="C88" t="s">
        <v>53</v>
      </c>
      <c r="D88">
        <v>3</v>
      </c>
      <c r="E88">
        <f>$J$2*VLOOKUP(A88,ratings,2,FALSE)*VLOOKUP(C88,ratings,3,FALSE)</f>
        <v>2.6597863043937124</v>
      </c>
      <c r="F88">
        <f>$J$1*VLOOKUP(C88,ratings,2,FALSE)*VLOOKUP(A88,ratings,3,FALSE)</f>
        <v>2.9735777839157373</v>
      </c>
      <c r="G88">
        <f>(B88-E88)^2+(D88-F88)^2</f>
        <v>0.436016100968316</v>
      </c>
    </row>
    <row r="89" spans="1:7" x14ac:dyDescent="0.2">
      <c r="A89" t="s">
        <v>58</v>
      </c>
      <c r="B89">
        <v>2</v>
      </c>
      <c r="C89" t="s">
        <v>48</v>
      </c>
      <c r="D89">
        <v>3</v>
      </c>
      <c r="E89">
        <f>$J$2*VLOOKUP(A89,ratings,2,FALSE)*VLOOKUP(C89,ratings,3,FALSE)</f>
        <v>3.5501842604047376</v>
      </c>
      <c r="F89">
        <f>$J$1*VLOOKUP(C89,ratings,2,FALSE)*VLOOKUP(A89,ratings,3,FALSE)</f>
        <v>2.5035507875242695</v>
      </c>
      <c r="G89">
        <f>(B89-E89)^2+(D89-F89)^2</f>
        <v>2.6495330617743562</v>
      </c>
    </row>
    <row r="90" spans="1:7" x14ac:dyDescent="0.2">
      <c r="A90" t="s">
        <v>64</v>
      </c>
      <c r="B90">
        <v>4</v>
      </c>
      <c r="C90" t="s">
        <v>55</v>
      </c>
      <c r="D90">
        <v>3</v>
      </c>
      <c r="E90">
        <f>$J$2*VLOOKUP(A90,ratings,2,FALSE)*VLOOKUP(C90,ratings,3,FALSE)</f>
        <v>3.6353125822291426</v>
      </c>
      <c r="F90">
        <f>$J$1*VLOOKUP(C90,ratings,2,FALSE)*VLOOKUP(A90,ratings,3,FALSE)</f>
        <v>2.5633015075081627</v>
      </c>
      <c r="G90">
        <f>(B90-E90)^2+(D90-F90)^2</f>
        <v>0.32370248602501922</v>
      </c>
    </row>
    <row r="91" spans="1:7" x14ac:dyDescent="0.2">
      <c r="A91" t="s">
        <v>44</v>
      </c>
      <c r="B91">
        <v>4</v>
      </c>
      <c r="C91" t="s">
        <v>61</v>
      </c>
      <c r="D91">
        <v>3</v>
      </c>
      <c r="E91">
        <f>$J$2*VLOOKUP(A91,ratings,2,FALSE)*VLOOKUP(C91,ratings,3,FALSE)</f>
        <v>3.0165411308019547</v>
      </c>
      <c r="F91">
        <f>$J$1*VLOOKUP(C91,ratings,2,FALSE)*VLOOKUP(A91,ratings,3,FALSE)</f>
        <v>2.6285823663005603</v>
      </c>
      <c r="G91">
        <f>(B91-E91)^2+(D91-F91)^2</f>
        <v>1.1051424060271891</v>
      </c>
    </row>
    <row r="92" spans="1:7" x14ac:dyDescent="0.2">
      <c r="A92" t="s">
        <v>45</v>
      </c>
      <c r="B92">
        <v>3</v>
      </c>
      <c r="C92" t="s">
        <v>36</v>
      </c>
      <c r="D92">
        <v>7</v>
      </c>
      <c r="E92">
        <f>$J$2*VLOOKUP(A92,ratings,2,FALSE)*VLOOKUP(C92,ratings,3,FALSE)</f>
        <v>2.2303849569270509</v>
      </c>
      <c r="F92">
        <f>$J$1*VLOOKUP(C92,ratings,2,FALSE)*VLOOKUP(A92,ratings,3,FALSE)</f>
        <v>4.3564806579479356</v>
      </c>
      <c r="G92">
        <f>(B92-E92)^2+(D92-F92)^2</f>
        <v>7.5805018263275565</v>
      </c>
    </row>
    <row r="93" spans="1:7" x14ac:dyDescent="0.2">
      <c r="A93" t="s">
        <v>50</v>
      </c>
      <c r="B93">
        <v>1</v>
      </c>
      <c r="C93" t="s">
        <v>65</v>
      </c>
      <c r="D93">
        <v>2</v>
      </c>
      <c r="E93">
        <f>$J$2*VLOOKUP(A93,ratings,2,FALSE)*VLOOKUP(C93,ratings,3,FALSE)</f>
        <v>2.0466788562992528</v>
      </c>
      <c r="F93">
        <f>$J$1*VLOOKUP(C93,ratings,2,FALSE)*VLOOKUP(A93,ratings,3,FALSE)</f>
        <v>3.0242379425423143</v>
      </c>
      <c r="G93">
        <f>(B93-E93)^2+(D93-F93)^2</f>
        <v>2.1445999911672251</v>
      </c>
    </row>
    <row r="94" spans="1:7" x14ac:dyDescent="0.2">
      <c r="A94" t="s">
        <v>52</v>
      </c>
      <c r="B94">
        <v>2</v>
      </c>
      <c r="C94" t="s">
        <v>51</v>
      </c>
      <c r="D94">
        <v>1</v>
      </c>
      <c r="E94">
        <f>$J$2*VLOOKUP(A94,ratings,2,FALSE)*VLOOKUP(C94,ratings,3,FALSE)</f>
        <v>2.4512287784082369</v>
      </c>
      <c r="F94">
        <f>$J$1*VLOOKUP(C94,ratings,2,FALSE)*VLOOKUP(A94,ratings,3,FALSE)</f>
        <v>3.4152925453717713</v>
      </c>
      <c r="G94">
        <f>(B94-E94)^2+(D94-F94)^2</f>
        <v>6.0372454901922401</v>
      </c>
    </row>
    <row r="95" spans="1:7" x14ac:dyDescent="0.2">
      <c r="A95" t="s">
        <v>40</v>
      </c>
      <c r="B95">
        <v>5</v>
      </c>
      <c r="C95" t="s">
        <v>54</v>
      </c>
      <c r="D95">
        <v>3</v>
      </c>
      <c r="E95">
        <f>$J$2*VLOOKUP(A95,ratings,2,FALSE)*VLOOKUP(C95,ratings,3,FALSE)</f>
        <v>3.260220680905169</v>
      </c>
      <c r="F95">
        <f>$J$1*VLOOKUP(C95,ratings,2,FALSE)*VLOOKUP(A95,ratings,3,FALSE)</f>
        <v>3.332430385184276</v>
      </c>
      <c r="G95">
        <f>(B95-E95)^2+(D95-F95)^2</f>
        <v>3.1373420401438401</v>
      </c>
    </row>
    <row r="96" spans="1:7" x14ac:dyDescent="0.2">
      <c r="A96" t="s">
        <v>41</v>
      </c>
      <c r="B96">
        <v>2</v>
      </c>
      <c r="C96" t="s">
        <v>56</v>
      </c>
      <c r="D96">
        <v>3</v>
      </c>
      <c r="E96">
        <f>$J$2*VLOOKUP(A96,ratings,2,FALSE)*VLOOKUP(C96,ratings,3,FALSE)</f>
        <v>2.7307772099911141</v>
      </c>
      <c r="F96">
        <f>$J$1*VLOOKUP(C96,ratings,2,FALSE)*VLOOKUP(A96,ratings,3,FALSE)</f>
        <v>3.4019853179171569</v>
      </c>
      <c r="G96">
        <f>(B96-E96)^2+(D96-F96)^2</f>
        <v>0.69562752646335446</v>
      </c>
    </row>
    <row r="97" spans="1:7" x14ac:dyDescent="0.2">
      <c r="A97" t="s">
        <v>35</v>
      </c>
      <c r="B97">
        <v>5</v>
      </c>
      <c r="C97" t="s">
        <v>60</v>
      </c>
      <c r="D97">
        <v>4</v>
      </c>
      <c r="E97">
        <f>$J$2*VLOOKUP(A97,ratings,2,FALSE)*VLOOKUP(C97,ratings,3,FALSE)</f>
        <v>2.2180369127108537</v>
      </c>
      <c r="F97">
        <f>$J$1*VLOOKUP(C97,ratings,2,FALSE)*VLOOKUP(A97,ratings,3,FALSE)</f>
        <v>3.5927425942555065</v>
      </c>
      <c r="G97">
        <f>(B97-E97)^2+(D97-F97)^2</f>
        <v>7.9051772135730936</v>
      </c>
    </row>
    <row r="98" spans="1:7" x14ac:dyDescent="0.2">
      <c r="A98" t="s">
        <v>38</v>
      </c>
      <c r="B98">
        <v>4</v>
      </c>
      <c r="C98" t="s">
        <v>62</v>
      </c>
      <c r="D98">
        <v>6</v>
      </c>
      <c r="E98">
        <f>$J$2*VLOOKUP(A98,ratings,2,FALSE)*VLOOKUP(C98,ratings,3,FALSE)</f>
        <v>2.8782490324580436</v>
      </c>
      <c r="F98">
        <f>$J$1*VLOOKUP(C98,ratings,2,FALSE)*VLOOKUP(A98,ratings,3,FALSE)</f>
        <v>2.9175148221972007</v>
      </c>
      <c r="G98">
        <f>(B98-E98)^2+(D98-F98)^2</f>
        <v>10.760040104555271</v>
      </c>
    </row>
    <row r="99" spans="1:7" x14ac:dyDescent="0.2">
      <c r="A99" t="s">
        <v>57</v>
      </c>
      <c r="B99">
        <v>2</v>
      </c>
      <c r="C99" t="s">
        <v>47</v>
      </c>
      <c r="D99">
        <v>3</v>
      </c>
      <c r="E99">
        <f>$J$2*VLOOKUP(A99,ratings,2,FALSE)*VLOOKUP(C99,ratings,3,FALSE)</f>
        <v>2.5825804203987572</v>
      </c>
      <c r="F99">
        <f>$J$1*VLOOKUP(C99,ratings,2,FALSE)*VLOOKUP(A99,ratings,3,FALSE)</f>
        <v>2.6875279870714341</v>
      </c>
      <c r="G99">
        <f>(B99-E99)^2+(D99-F99)^2</f>
        <v>0.43703870509562254</v>
      </c>
    </row>
    <row r="100" spans="1:7" x14ac:dyDescent="0.2">
      <c r="A100" t="s">
        <v>41</v>
      </c>
      <c r="B100">
        <v>1</v>
      </c>
      <c r="C100" t="s">
        <v>56</v>
      </c>
      <c r="D100">
        <v>2</v>
      </c>
      <c r="E100">
        <f>$J$2*VLOOKUP(A100,ratings,2,FALSE)*VLOOKUP(C100,ratings,3,FALSE)</f>
        <v>2.7307772099911141</v>
      </c>
      <c r="F100">
        <f>$J$1*VLOOKUP(C100,ratings,2,FALSE)*VLOOKUP(A100,ratings,3,FALSE)</f>
        <v>3.4019853179171569</v>
      </c>
      <c r="G100">
        <f>(B100-E100)^2+(D100-F100)^2</f>
        <v>4.9611525822798965</v>
      </c>
    </row>
    <row r="101" spans="1:7" x14ac:dyDescent="0.2">
      <c r="A101" t="s">
        <v>63</v>
      </c>
      <c r="B101">
        <v>1</v>
      </c>
      <c r="C101" t="s">
        <v>37</v>
      </c>
      <c r="D101">
        <v>5</v>
      </c>
      <c r="E101">
        <f>$J$2*VLOOKUP(A101,ratings,2,FALSE)*VLOOKUP(C101,ratings,3,FALSE)</f>
        <v>3.0351790688296187</v>
      </c>
      <c r="F101">
        <f>$J$1*VLOOKUP(C101,ratings,2,FALSE)*VLOOKUP(A101,ratings,3,FALSE)</f>
        <v>3.3295324534807422</v>
      </c>
      <c r="G101">
        <f>(B101-E101)^2+(D101-F101)^2</f>
        <v>6.9324156661762633</v>
      </c>
    </row>
    <row r="102" spans="1:7" x14ac:dyDescent="0.2">
      <c r="A102" t="s">
        <v>59</v>
      </c>
      <c r="B102">
        <v>2</v>
      </c>
      <c r="C102" t="s">
        <v>46</v>
      </c>
      <c r="D102">
        <v>3</v>
      </c>
      <c r="E102">
        <f>$J$2*VLOOKUP(A102,ratings,2,FALSE)*VLOOKUP(C102,ratings,3,FALSE)</f>
        <v>2.2980311355334186</v>
      </c>
      <c r="F102">
        <f>$J$1*VLOOKUP(C102,ratings,2,FALSE)*VLOOKUP(A102,ratings,3,FALSE)</f>
        <v>3.0422680959074309</v>
      </c>
      <c r="G102">
        <f>(B102-E102)^2+(D102-F102)^2</f>
        <v>9.060914967897872E-2</v>
      </c>
    </row>
    <row r="103" spans="1:7" x14ac:dyDescent="0.2">
      <c r="A103" t="s">
        <v>39</v>
      </c>
      <c r="B103">
        <v>1</v>
      </c>
      <c r="C103" t="s">
        <v>53</v>
      </c>
      <c r="D103">
        <v>4</v>
      </c>
      <c r="E103">
        <f>$J$2*VLOOKUP(A103,ratings,2,FALSE)*VLOOKUP(C103,ratings,3,FALSE)</f>
        <v>2.6597863043937124</v>
      </c>
      <c r="F103">
        <f>$J$1*VLOOKUP(C103,ratings,2,FALSE)*VLOOKUP(A103,ratings,3,FALSE)</f>
        <v>2.9735777839157373</v>
      </c>
      <c r="G103">
        <f>(B103-E103)^2+(D103-F103)^2</f>
        <v>3.8084331419242661</v>
      </c>
    </row>
    <row r="104" spans="1:7" x14ac:dyDescent="0.2">
      <c r="A104" t="s">
        <v>58</v>
      </c>
      <c r="B104">
        <v>3</v>
      </c>
      <c r="C104" t="s">
        <v>48</v>
      </c>
      <c r="D104">
        <v>2</v>
      </c>
      <c r="E104">
        <f>$J$2*VLOOKUP(A104,ratings,2,FALSE)*VLOOKUP(C104,ratings,3,FALSE)</f>
        <v>3.5501842604047376</v>
      </c>
      <c r="F104">
        <f>$J$1*VLOOKUP(C104,ratings,2,FALSE)*VLOOKUP(A104,ratings,3,FALSE)</f>
        <v>2.5035507875242695</v>
      </c>
      <c r="G104">
        <f>(B104-E104)^2+(D104-F104)^2</f>
        <v>0.55626611601342013</v>
      </c>
    </row>
    <row r="105" spans="1:7" x14ac:dyDescent="0.2">
      <c r="A105" t="s">
        <v>42</v>
      </c>
      <c r="B105">
        <v>0</v>
      </c>
      <c r="C105" t="s">
        <v>49</v>
      </c>
      <c r="D105">
        <v>1</v>
      </c>
      <c r="E105">
        <f>$J$2*VLOOKUP(A105,ratings,2,FALSE)*VLOOKUP(C105,ratings,3,FALSE)</f>
        <v>2.5868924115299738</v>
      </c>
      <c r="F105">
        <f>$J$1*VLOOKUP(C105,ratings,2,FALSE)*VLOOKUP(A105,ratings,3,FALSE)</f>
        <v>3.0302759644073451</v>
      </c>
      <c r="G105">
        <f>(B105-E105)^2+(D105-F105)^2</f>
        <v>10.81403284048154</v>
      </c>
    </row>
    <row r="106" spans="1:7" x14ac:dyDescent="0.2">
      <c r="A106" t="s">
        <v>64</v>
      </c>
      <c r="B106">
        <v>2</v>
      </c>
      <c r="C106" t="s">
        <v>55</v>
      </c>
      <c r="D106">
        <v>3</v>
      </c>
      <c r="E106">
        <f>$J$2*VLOOKUP(A106,ratings,2,FALSE)*VLOOKUP(C106,ratings,3,FALSE)</f>
        <v>3.6353125822291426</v>
      </c>
      <c r="F106">
        <f>$J$1*VLOOKUP(C106,ratings,2,FALSE)*VLOOKUP(A106,ratings,3,FALSE)</f>
        <v>2.5633015075081627</v>
      </c>
      <c r="G106">
        <f>(B106-E106)^2+(D106-F106)^2</f>
        <v>2.8649528149415895</v>
      </c>
    </row>
    <row r="107" spans="1:7" x14ac:dyDescent="0.2">
      <c r="A107" t="s">
        <v>45</v>
      </c>
      <c r="B107">
        <v>0</v>
      </c>
      <c r="C107" t="s">
        <v>36</v>
      </c>
      <c r="D107">
        <v>3</v>
      </c>
      <c r="E107">
        <f>$J$2*VLOOKUP(A107,ratings,2,FALSE)*VLOOKUP(C107,ratings,3,FALSE)</f>
        <v>2.2303849569270509</v>
      </c>
      <c r="F107">
        <f>$J$1*VLOOKUP(C107,ratings,2,FALSE)*VLOOKUP(A107,ratings,3,FALSE)</f>
        <v>4.3564806579479356</v>
      </c>
      <c r="G107">
        <f>(B107-E107)^2+(D107-F107)^2</f>
        <v>6.8146568314733464</v>
      </c>
    </row>
    <row r="108" spans="1:7" x14ac:dyDescent="0.2">
      <c r="A108" t="s">
        <v>50</v>
      </c>
      <c r="B108">
        <v>3</v>
      </c>
      <c r="C108" t="s">
        <v>65</v>
      </c>
      <c r="D108">
        <v>7</v>
      </c>
      <c r="E108">
        <f>$J$2*VLOOKUP(A108,ratings,2,FALSE)*VLOOKUP(C108,ratings,3,FALSE)</f>
        <v>2.0466788562992528</v>
      </c>
      <c r="F108">
        <f>$J$1*VLOOKUP(C108,ratings,2,FALSE)*VLOOKUP(A108,ratings,3,FALSE)</f>
        <v>3.0242379425423143</v>
      </c>
      <c r="G108">
        <f>(B108-E108)^2+(D108-F108)^2</f>
        <v>16.715505140547073</v>
      </c>
    </row>
    <row r="109" spans="1:7" x14ac:dyDescent="0.2">
      <c r="A109" t="s">
        <v>44</v>
      </c>
      <c r="B109">
        <v>4</v>
      </c>
      <c r="C109" t="s">
        <v>38</v>
      </c>
      <c r="D109">
        <v>3</v>
      </c>
      <c r="E109">
        <f>$J$2*VLOOKUP(A109,ratings,2,FALSE)*VLOOKUP(C109,ratings,3,FALSE)</f>
        <v>2.9523282729443805</v>
      </c>
      <c r="F109">
        <f>$J$1*VLOOKUP(C109,ratings,2,FALSE)*VLOOKUP(A109,ratings,3,FALSE)</f>
        <v>3.0533531726994538</v>
      </c>
      <c r="G109">
        <f>(B109-E109)^2+(D109-F109)^2</f>
        <v>1.1004626087088023</v>
      </c>
    </row>
    <row r="110" spans="1:7" x14ac:dyDescent="0.2">
      <c r="A110" t="s">
        <v>52</v>
      </c>
      <c r="B110">
        <v>3</v>
      </c>
      <c r="C110" t="s">
        <v>51</v>
      </c>
      <c r="D110">
        <v>5</v>
      </c>
      <c r="E110">
        <f>$J$2*VLOOKUP(A110,ratings,2,FALSE)*VLOOKUP(C110,ratings,3,FALSE)</f>
        <v>2.4512287784082369</v>
      </c>
      <c r="F110">
        <f>$J$1*VLOOKUP(C110,ratings,2,FALSE)*VLOOKUP(A110,ratings,3,FALSE)</f>
        <v>3.4152925453717713</v>
      </c>
      <c r="G110">
        <f>(B110-E110)^2+(D110-F110)^2</f>
        <v>2.8124475704015954</v>
      </c>
    </row>
    <row r="111" spans="1:7" x14ac:dyDescent="0.2">
      <c r="A111" t="s">
        <v>61</v>
      </c>
      <c r="B111">
        <v>2</v>
      </c>
      <c r="C111" t="s">
        <v>43</v>
      </c>
      <c r="D111">
        <v>4</v>
      </c>
      <c r="E111">
        <f>$J$2*VLOOKUP(A111,ratings,2,FALSE)*VLOOKUP(C111,ratings,3,FALSE)</f>
        <v>2.6645549563714921</v>
      </c>
      <c r="F111">
        <f>$J$1*VLOOKUP(C111,ratings,2,FALSE)*VLOOKUP(A111,ratings,3,FALSE)</f>
        <v>2.8443600952352353</v>
      </c>
      <c r="G111">
        <f>(B111-E111)^2+(D111-F111)^2</f>
        <v>1.7771368795226303</v>
      </c>
    </row>
    <row r="112" spans="1:7" x14ac:dyDescent="0.2">
      <c r="A112" t="s">
        <v>40</v>
      </c>
      <c r="B112">
        <v>3</v>
      </c>
      <c r="C112" t="s">
        <v>54</v>
      </c>
      <c r="D112">
        <v>1</v>
      </c>
      <c r="E112">
        <f>$J$2*VLOOKUP(A112,ratings,2,FALSE)*VLOOKUP(C112,ratings,3,FALSE)</f>
        <v>3.260220680905169</v>
      </c>
      <c r="F112">
        <f>$J$1*VLOOKUP(C112,ratings,2,FALSE)*VLOOKUP(A112,ratings,3,FALSE)</f>
        <v>3.332430385184276</v>
      </c>
      <c r="G112">
        <f>(B112-E112)^2+(D112-F112)^2</f>
        <v>5.5079463045016199</v>
      </c>
    </row>
    <row r="113" spans="1:7" x14ac:dyDescent="0.2">
      <c r="A113" t="s">
        <v>63</v>
      </c>
      <c r="B113">
        <v>1</v>
      </c>
      <c r="C113" t="s">
        <v>37</v>
      </c>
      <c r="D113">
        <v>4</v>
      </c>
      <c r="E113">
        <f>$J$2*VLOOKUP(A113,ratings,2,FALSE)*VLOOKUP(C113,ratings,3,FALSE)</f>
        <v>3.0351790688296187</v>
      </c>
      <c r="F113">
        <f>$J$1*VLOOKUP(C113,ratings,2,FALSE)*VLOOKUP(A113,ratings,3,FALSE)</f>
        <v>3.3295324534807422</v>
      </c>
      <c r="G113">
        <f>(B113-E113)^2+(D113-F113)^2</f>
        <v>4.5914805731377477</v>
      </c>
    </row>
    <row r="114" spans="1:7" x14ac:dyDescent="0.2">
      <c r="A114" t="s">
        <v>57</v>
      </c>
      <c r="B114">
        <v>3</v>
      </c>
      <c r="C114" t="s">
        <v>47</v>
      </c>
      <c r="D114">
        <v>6</v>
      </c>
      <c r="E114">
        <f>$J$2*VLOOKUP(A114,ratings,2,FALSE)*VLOOKUP(C114,ratings,3,FALSE)</f>
        <v>2.5825804203987572</v>
      </c>
      <c r="F114">
        <f>$J$1*VLOOKUP(C114,ratings,2,FALSE)*VLOOKUP(A114,ratings,3,FALSE)</f>
        <v>2.6875279870714341</v>
      </c>
      <c r="G114">
        <f>(B114-E114)^2+(D114-F114)^2</f>
        <v>11.146709941869505</v>
      </c>
    </row>
    <row r="115" spans="1:7" x14ac:dyDescent="0.2">
      <c r="A115" t="s">
        <v>55</v>
      </c>
      <c r="B115">
        <v>2</v>
      </c>
      <c r="C115" t="s">
        <v>41</v>
      </c>
      <c r="D115">
        <v>1</v>
      </c>
      <c r="E115">
        <f>$J$2*VLOOKUP(A115,ratings,2,FALSE)*VLOOKUP(C115,ratings,3,FALSE)</f>
        <v>2.7918989912300987</v>
      </c>
      <c r="F115">
        <f>$J$1*VLOOKUP(C115,ratings,2,FALSE)*VLOOKUP(A115,ratings,3,FALSE)</f>
        <v>3.51129929346027</v>
      </c>
      <c r="G115">
        <f>(B115-E115)^2+(D115-F115)^2</f>
        <v>6.9337281536452995</v>
      </c>
    </row>
    <row r="116" spans="1:7" x14ac:dyDescent="0.2">
      <c r="A116" t="s">
        <v>35</v>
      </c>
      <c r="B116">
        <v>6</v>
      </c>
      <c r="C116" t="s">
        <v>59</v>
      </c>
      <c r="D116">
        <v>1</v>
      </c>
      <c r="E116">
        <f>$J$2*VLOOKUP(A116,ratings,2,FALSE)*VLOOKUP(C116,ratings,3,FALSE)</f>
        <v>3.0294595452857744</v>
      </c>
      <c r="F116">
        <f>$J$1*VLOOKUP(C116,ratings,2,FALSE)*VLOOKUP(A116,ratings,3,FALSE)</f>
        <v>2.4249606514844304</v>
      </c>
      <c r="G116">
        <f>(B116-E116)^2+(D116-F116)^2</f>
        <v>10.85462345137273</v>
      </c>
    </row>
    <row r="117" spans="1:7" x14ac:dyDescent="0.2">
      <c r="A117" t="s">
        <v>54</v>
      </c>
      <c r="B117">
        <v>3</v>
      </c>
      <c r="C117" t="s">
        <v>48</v>
      </c>
      <c r="D117">
        <v>4</v>
      </c>
      <c r="E117">
        <f>$J$2*VLOOKUP(A117,ratings,2,FALSE)*VLOOKUP(C117,ratings,3,FALSE)</f>
        <v>2.9392354478301268</v>
      </c>
      <c r="F117">
        <f>$J$1*VLOOKUP(C117,ratings,2,FALSE)*VLOOKUP(A117,ratings,3,FALSE)</f>
        <v>3.0129693820429124</v>
      </c>
      <c r="G117">
        <f>(B117-E117)^2+(D117-F117)^2</f>
        <v>0.97792177158515536</v>
      </c>
    </row>
    <row r="118" spans="1:7" x14ac:dyDescent="0.2">
      <c r="A118" t="s">
        <v>65</v>
      </c>
      <c r="B118">
        <v>1</v>
      </c>
      <c r="C118" t="s">
        <v>49</v>
      </c>
      <c r="D118">
        <v>4</v>
      </c>
      <c r="E118">
        <f>$J$2*VLOOKUP(A118,ratings,2,FALSE)*VLOOKUP(C118,ratings,3,FALSE)</f>
        <v>2.2734885654787282</v>
      </c>
      <c r="F118">
        <f>$J$1*VLOOKUP(C118,ratings,2,FALSE)*VLOOKUP(A118,ratings,3,FALSE)</f>
        <v>3.1243397015829797</v>
      </c>
      <c r="G118">
        <f>(B118-E118)^2+(D118-F118)^2</f>
        <v>2.3885540846288542</v>
      </c>
    </row>
    <row r="119" spans="1:7" x14ac:dyDescent="0.2">
      <c r="A119" t="s">
        <v>64</v>
      </c>
      <c r="B119">
        <v>3</v>
      </c>
      <c r="C119" t="s">
        <v>50</v>
      </c>
      <c r="D119">
        <v>2</v>
      </c>
      <c r="E119">
        <f>$J$2*VLOOKUP(A119,ratings,2,FALSE)*VLOOKUP(C119,ratings,3,FALSE)</f>
        <v>3.2875003341039495</v>
      </c>
      <c r="F119">
        <f>$J$1*VLOOKUP(C119,ratings,2,FALSE)*VLOOKUP(A119,ratings,3,FALSE)</f>
        <v>2.306883056243346</v>
      </c>
      <c r="G119">
        <f>(B119-E119)^2+(D119-F119)^2</f>
        <v>0.17683365231913925</v>
      </c>
    </row>
    <row r="120" spans="1:7" x14ac:dyDescent="0.2">
      <c r="A120" t="s">
        <v>44</v>
      </c>
      <c r="B120">
        <v>3</v>
      </c>
      <c r="C120" t="s">
        <v>38</v>
      </c>
      <c r="D120">
        <v>4</v>
      </c>
      <c r="E120">
        <f>$J$2*VLOOKUP(A120,ratings,2,FALSE)*VLOOKUP(C120,ratings,3,FALSE)</f>
        <v>2.9523282729443805</v>
      </c>
      <c r="F120">
        <f>$J$1*VLOOKUP(C120,ratings,2,FALSE)*VLOOKUP(A120,ratings,3,FALSE)</f>
        <v>3.0533531726994538</v>
      </c>
      <c r="G120">
        <f>(B120-E120)^2+(D120-F120)^2</f>
        <v>0.89841280919865563</v>
      </c>
    </row>
    <row r="121" spans="1:7" x14ac:dyDescent="0.2">
      <c r="A121" t="s">
        <v>36</v>
      </c>
      <c r="B121">
        <v>5</v>
      </c>
      <c r="C121" t="s">
        <v>51</v>
      </c>
      <c r="D121">
        <v>1</v>
      </c>
      <c r="E121">
        <f>$J$2*VLOOKUP(A121,ratings,2,FALSE)*VLOOKUP(C121,ratings,3,FALSE)</f>
        <v>3.3361248591690846</v>
      </c>
      <c r="F121">
        <f>$J$1*VLOOKUP(C121,ratings,2,FALSE)*VLOOKUP(A121,ratings,3,FALSE)</f>
        <v>2.8212306312999087</v>
      </c>
      <c r="G121">
        <f>(B121-E121)^2+(D121-F121)^2</f>
        <v>6.0853614966601626</v>
      </c>
    </row>
    <row r="122" spans="1:7" x14ac:dyDescent="0.2">
      <c r="A122" t="s">
        <v>61</v>
      </c>
      <c r="B122">
        <v>2</v>
      </c>
      <c r="C122" t="s">
        <v>43</v>
      </c>
      <c r="D122">
        <v>0</v>
      </c>
      <c r="E122">
        <f>$J$2*VLOOKUP(A122,ratings,2,FALSE)*VLOOKUP(C122,ratings,3,FALSE)</f>
        <v>2.6645549563714921</v>
      </c>
      <c r="F122">
        <f>$J$1*VLOOKUP(C122,ratings,2,FALSE)*VLOOKUP(A122,ratings,3,FALSE)</f>
        <v>2.8443600952352353</v>
      </c>
      <c r="G122">
        <f>(B122-E122)^2+(D122-F122)^2</f>
        <v>8.5320176414045115</v>
      </c>
    </row>
    <row r="123" spans="1:7" x14ac:dyDescent="0.2">
      <c r="A123" t="s">
        <v>39</v>
      </c>
      <c r="B123">
        <v>5</v>
      </c>
      <c r="C123" t="s">
        <v>58</v>
      </c>
      <c r="D123">
        <v>4</v>
      </c>
      <c r="E123">
        <f>$J$2*VLOOKUP(A123,ratings,2,FALSE)*VLOOKUP(C123,ratings,3,FALSE)</f>
        <v>3.1346278070887821</v>
      </c>
      <c r="F123">
        <f>$J$1*VLOOKUP(C123,ratings,2,FALSE)*VLOOKUP(A123,ratings,3,FALSE)</f>
        <v>3.2462339850547246</v>
      </c>
      <c r="G123">
        <f>(B123-E123)^2+(D123-F123)^2</f>
        <v>4.0477766233728874</v>
      </c>
    </row>
    <row r="124" spans="1:7" x14ac:dyDescent="0.2">
      <c r="A124" t="s">
        <v>57</v>
      </c>
      <c r="B124">
        <v>2</v>
      </c>
      <c r="C124" t="s">
        <v>40</v>
      </c>
      <c r="D124">
        <v>3</v>
      </c>
      <c r="E124">
        <f>$J$2*VLOOKUP(A124,ratings,2,FALSE)*VLOOKUP(C124,ratings,3,FALSE)</f>
        <v>3.1042604943626477</v>
      </c>
      <c r="F124">
        <f>$J$1*VLOOKUP(C124,ratings,2,FALSE)*VLOOKUP(A124,ratings,3,FALSE)</f>
        <v>2.3783432428807871</v>
      </c>
      <c r="G124">
        <f>(B124-E124)^2+(D124-F124)^2</f>
        <v>1.6058483630820153</v>
      </c>
    </row>
    <row r="125" spans="1:7" x14ac:dyDescent="0.2">
      <c r="A125" t="s">
        <v>56</v>
      </c>
      <c r="B125">
        <v>3</v>
      </c>
      <c r="C125" t="s">
        <v>42</v>
      </c>
      <c r="D125">
        <v>4</v>
      </c>
      <c r="E125">
        <f>$J$2*VLOOKUP(A125,ratings,2,FALSE)*VLOOKUP(C125,ratings,3,FALSE)</f>
        <v>2.4550351672857178</v>
      </c>
      <c r="F125">
        <f>$J$1*VLOOKUP(C125,ratings,2,FALSE)*VLOOKUP(A125,ratings,3,FALSE)</f>
        <v>3.2398036541726443</v>
      </c>
      <c r="G125">
        <f>(B125-E125)^2+(D125-F125)^2</f>
        <v>0.87488515310457016</v>
      </c>
    </row>
    <row r="126" spans="1:7" x14ac:dyDescent="0.2">
      <c r="A126" t="s">
        <v>37</v>
      </c>
      <c r="B126">
        <v>4</v>
      </c>
      <c r="C126" t="s">
        <v>62</v>
      </c>
      <c r="D126">
        <v>1</v>
      </c>
      <c r="E126">
        <f>$J$2*VLOOKUP(A126,ratings,2,FALSE)*VLOOKUP(C126,ratings,3,FALSE)</f>
        <v>2.4474559379794942</v>
      </c>
      <c r="F126">
        <f>$J$1*VLOOKUP(C126,ratings,2,FALSE)*VLOOKUP(A126,ratings,3,FALSE)</f>
        <v>3.4636479157912325</v>
      </c>
      <c r="G126">
        <f>(B126-E126)^2+(D126-F126)^2</f>
        <v>8.4799541174976163</v>
      </c>
    </row>
    <row r="127" spans="1:7" x14ac:dyDescent="0.2">
      <c r="A127" t="s">
        <v>53</v>
      </c>
      <c r="B127">
        <v>3</v>
      </c>
      <c r="C127" t="s">
        <v>47</v>
      </c>
      <c r="D127">
        <v>4</v>
      </c>
      <c r="E127">
        <f>$J$2*VLOOKUP(A127,ratings,2,FALSE)*VLOOKUP(C127,ratings,3,FALSE)</f>
        <v>2.8018831330172027</v>
      </c>
      <c r="F127">
        <f>$J$1*VLOOKUP(C127,ratings,2,FALSE)*VLOOKUP(A127,ratings,3,FALSE)</f>
        <v>2.8436142271489775</v>
      </c>
      <c r="G127">
        <f>(B127-E127)^2+(D127-F127)^2</f>
        <v>1.376478348635336</v>
      </c>
    </row>
    <row r="128" spans="1:7" x14ac:dyDescent="0.2">
      <c r="A128" t="s">
        <v>35</v>
      </c>
      <c r="B128">
        <v>4</v>
      </c>
      <c r="C128" t="s">
        <v>59</v>
      </c>
      <c r="D128">
        <v>1</v>
      </c>
      <c r="E128">
        <f>$J$2*VLOOKUP(A128,ratings,2,FALSE)*VLOOKUP(C128,ratings,3,FALSE)</f>
        <v>3.0294595452857744</v>
      </c>
      <c r="F128">
        <f>$J$1*VLOOKUP(C128,ratings,2,FALSE)*VLOOKUP(A128,ratings,3,FALSE)</f>
        <v>2.4249606514844304</v>
      </c>
      <c r="G128">
        <f>(B128-E128)^2+(D128-F128)^2</f>
        <v>2.9724616325158282</v>
      </c>
    </row>
    <row r="129" spans="1:7" x14ac:dyDescent="0.2">
      <c r="A129" t="s">
        <v>54</v>
      </c>
      <c r="B129">
        <v>5</v>
      </c>
      <c r="C129" t="s">
        <v>48</v>
      </c>
      <c r="D129">
        <v>3</v>
      </c>
      <c r="E129">
        <f>$J$2*VLOOKUP(A129,ratings,2,FALSE)*VLOOKUP(C129,ratings,3,FALSE)</f>
        <v>2.9392354478301268</v>
      </c>
      <c r="F129">
        <f>$J$1*VLOOKUP(C129,ratings,2,FALSE)*VLOOKUP(A129,ratings,3,FALSE)</f>
        <v>3.0129693820429124</v>
      </c>
      <c r="G129">
        <f>(B129-E129)^2+(D129-F129)^2</f>
        <v>4.2469187443504728</v>
      </c>
    </row>
    <row r="130" spans="1:7" x14ac:dyDescent="0.2">
      <c r="A130" t="s">
        <v>65</v>
      </c>
      <c r="B130">
        <v>3</v>
      </c>
      <c r="C130" t="s">
        <v>49</v>
      </c>
      <c r="D130">
        <v>4</v>
      </c>
      <c r="E130">
        <f>$J$2*VLOOKUP(A130,ratings,2,FALSE)*VLOOKUP(C130,ratings,3,FALSE)</f>
        <v>2.2734885654787282</v>
      </c>
      <c r="F130">
        <f>$J$1*VLOOKUP(C130,ratings,2,FALSE)*VLOOKUP(A130,ratings,3,FALSE)</f>
        <v>3.1243397015829797</v>
      </c>
      <c r="G130">
        <f>(B130-E130)^2+(D130-F130)^2</f>
        <v>1.2945998227139413</v>
      </c>
    </row>
    <row r="131" spans="1:7" x14ac:dyDescent="0.2">
      <c r="A131" t="s">
        <v>55</v>
      </c>
      <c r="B131">
        <v>1</v>
      </c>
      <c r="C131" t="s">
        <v>41</v>
      </c>
      <c r="D131">
        <v>3</v>
      </c>
      <c r="E131">
        <f>$J$2*VLOOKUP(A131,ratings,2,FALSE)*VLOOKUP(C131,ratings,3,FALSE)</f>
        <v>2.7918989912300987</v>
      </c>
      <c r="F131">
        <f>$J$1*VLOOKUP(C131,ratings,2,FALSE)*VLOOKUP(A131,ratings,3,FALSE)</f>
        <v>3.51129929346027</v>
      </c>
      <c r="G131">
        <f>(B131-E131)^2+(D131-F131)^2</f>
        <v>3.4723289622644162</v>
      </c>
    </row>
    <row r="132" spans="1:7" x14ac:dyDescent="0.2">
      <c r="A132" t="s">
        <v>64</v>
      </c>
      <c r="B132">
        <v>3</v>
      </c>
      <c r="C132" t="s">
        <v>50</v>
      </c>
      <c r="D132">
        <v>2</v>
      </c>
      <c r="E132">
        <f>$J$2*VLOOKUP(A132,ratings,2,FALSE)*VLOOKUP(C132,ratings,3,FALSE)</f>
        <v>3.2875003341039495</v>
      </c>
      <c r="F132">
        <f>$J$1*VLOOKUP(C132,ratings,2,FALSE)*VLOOKUP(A132,ratings,3,FALSE)</f>
        <v>2.306883056243346</v>
      </c>
      <c r="G132">
        <f>(B132-E132)^2+(D132-F132)^2</f>
        <v>0.17683365231913925</v>
      </c>
    </row>
    <row r="133" spans="1:7" x14ac:dyDescent="0.2">
      <c r="A133" t="s">
        <v>63</v>
      </c>
      <c r="B133">
        <v>5</v>
      </c>
      <c r="C133" t="s">
        <v>38</v>
      </c>
      <c r="D133">
        <v>8</v>
      </c>
      <c r="E133">
        <f>$J$2*VLOOKUP(A133,ratings,2,FALSE)*VLOOKUP(C133,ratings,3,FALSE)</f>
        <v>2.5566050986190496</v>
      </c>
      <c r="F133">
        <f>$J$1*VLOOKUP(C133,ratings,2,FALSE)*VLOOKUP(A133,ratings,3,FALSE)</f>
        <v>3.9155857370327434</v>
      </c>
      <c r="G133">
        <f>(B133-E133)^2+(D133-F133)^2</f>
        <v>22.652618515624784</v>
      </c>
    </row>
    <row r="134" spans="1:7" x14ac:dyDescent="0.2">
      <c r="A134" t="s">
        <v>36</v>
      </c>
      <c r="B134">
        <v>3</v>
      </c>
      <c r="C134" t="s">
        <v>51</v>
      </c>
      <c r="D134">
        <v>4</v>
      </c>
      <c r="E134">
        <f>$J$2*VLOOKUP(A134,ratings,2,FALSE)*VLOOKUP(C134,ratings,3,FALSE)</f>
        <v>3.3361248591690846</v>
      </c>
      <c r="F134">
        <f>$J$1*VLOOKUP(C134,ratings,2,FALSE)*VLOOKUP(A134,ratings,3,FALSE)</f>
        <v>2.8212306312999087</v>
      </c>
      <c r="G134">
        <f>(B134-E134)^2+(D134-F134)^2</f>
        <v>1.5024771455370489</v>
      </c>
    </row>
    <row r="135" spans="1:7" x14ac:dyDescent="0.2">
      <c r="A135" t="s">
        <v>57</v>
      </c>
      <c r="B135">
        <v>3</v>
      </c>
      <c r="C135" t="s">
        <v>40</v>
      </c>
      <c r="D135">
        <v>4</v>
      </c>
      <c r="E135">
        <f>$J$2*VLOOKUP(A135,ratings,2,FALSE)*VLOOKUP(C135,ratings,3,FALSE)</f>
        <v>3.1042604943626477</v>
      </c>
      <c r="F135">
        <f>$J$1*VLOOKUP(C135,ratings,2,FALSE)*VLOOKUP(A135,ratings,3,FALSE)</f>
        <v>2.3783432428807871</v>
      </c>
      <c r="G135">
        <f>(B135-E135)^2+(D135-F135)^2</f>
        <v>2.6406408885951453</v>
      </c>
    </row>
    <row r="136" spans="1:7" x14ac:dyDescent="0.2">
      <c r="A136" t="s">
        <v>37</v>
      </c>
      <c r="B136">
        <v>2</v>
      </c>
      <c r="C136" t="s">
        <v>43</v>
      </c>
      <c r="D136">
        <v>6</v>
      </c>
      <c r="E136">
        <f>$J$2*VLOOKUP(A136,ratings,2,FALSE)*VLOOKUP(C136,ratings,3,FALSE)</f>
        <v>2.6318834139715221</v>
      </c>
      <c r="F136">
        <f>$J$1*VLOOKUP(C136,ratings,2,FALSE)*VLOOKUP(A136,ratings,3,FALSE)</f>
        <v>3.3049176252956625</v>
      </c>
      <c r="G136">
        <f>(B136-E136)^2+(D136-F136)^2</f>
        <v>7.6627456552942768</v>
      </c>
    </row>
    <row r="137" spans="1:7" x14ac:dyDescent="0.2">
      <c r="A137" t="s">
        <v>39</v>
      </c>
      <c r="B137">
        <v>1</v>
      </c>
      <c r="C137" t="s">
        <v>58</v>
      </c>
      <c r="D137">
        <v>3</v>
      </c>
      <c r="E137">
        <f>$J$2*VLOOKUP(A137,ratings,2,FALSE)*VLOOKUP(C137,ratings,3,FALSE)</f>
        <v>3.1346278070887821</v>
      </c>
      <c r="F137">
        <f>$J$1*VLOOKUP(C137,ratings,2,FALSE)*VLOOKUP(A137,ratings,3,FALSE)</f>
        <v>3.2462339850547246</v>
      </c>
      <c r="G137">
        <f>(B137-E137)^2+(D137-F137)^2</f>
        <v>4.6172670501925932</v>
      </c>
    </row>
    <row r="138" spans="1:7" x14ac:dyDescent="0.2">
      <c r="A138" t="s">
        <v>56</v>
      </c>
      <c r="B138">
        <v>2</v>
      </c>
      <c r="C138" t="s">
        <v>42</v>
      </c>
      <c r="D138">
        <v>5</v>
      </c>
      <c r="E138">
        <f>$J$2*VLOOKUP(A138,ratings,2,FALSE)*VLOOKUP(C138,ratings,3,FALSE)</f>
        <v>2.4550351672857178</v>
      </c>
      <c r="F138">
        <f>$J$1*VLOOKUP(C138,ratings,2,FALSE)*VLOOKUP(A138,ratings,3,FALSE)</f>
        <v>3.2398036541726443</v>
      </c>
      <c r="G138">
        <f>(B138-E138)^2+(D138-F138)^2</f>
        <v>3.3053481793307173</v>
      </c>
    </row>
    <row r="139" spans="1:7" x14ac:dyDescent="0.2">
      <c r="A139" t="s">
        <v>61</v>
      </c>
      <c r="B139">
        <v>4</v>
      </c>
      <c r="C139" t="s">
        <v>62</v>
      </c>
      <c r="D139">
        <v>3</v>
      </c>
      <c r="E139">
        <f>$J$2*VLOOKUP(A139,ratings,2,FALSE)*VLOOKUP(C139,ratings,3,FALSE)</f>
        <v>2.4778380438225081</v>
      </c>
      <c r="F139">
        <f>$J$1*VLOOKUP(C139,ratings,2,FALSE)*VLOOKUP(A139,ratings,3,FALSE)</f>
        <v>2.9809704908272603</v>
      </c>
      <c r="G139">
        <f>(B139-E139)^2+(D139-F139)^2</f>
        <v>2.3173391430534442</v>
      </c>
    </row>
    <row r="140" spans="1:7" x14ac:dyDescent="0.2">
      <c r="A140" t="s">
        <v>53</v>
      </c>
      <c r="B140">
        <v>5</v>
      </c>
      <c r="C140" t="s">
        <v>47</v>
      </c>
      <c r="D140">
        <v>3</v>
      </c>
      <c r="E140">
        <f>$J$2*VLOOKUP(A140,ratings,2,FALSE)*VLOOKUP(C140,ratings,3,FALSE)</f>
        <v>2.8018831330172027</v>
      </c>
      <c r="F140">
        <f>$J$1*VLOOKUP(C140,ratings,2,FALSE)*VLOOKUP(A140,ratings,3,FALSE)</f>
        <v>2.8436142271489775</v>
      </c>
      <c r="G140">
        <f>(B140-E140)^2+(D140-F140)^2</f>
        <v>4.8561742708644804</v>
      </c>
    </row>
    <row r="141" spans="1:7" x14ac:dyDescent="0.2">
      <c r="A141" t="s">
        <v>65</v>
      </c>
      <c r="B141">
        <v>6</v>
      </c>
      <c r="C141" t="s">
        <v>55</v>
      </c>
      <c r="D141">
        <v>3</v>
      </c>
      <c r="E141">
        <f>$J$2*VLOOKUP(A141,ratings,2,FALSE)*VLOOKUP(C141,ratings,3,FALSE)</f>
        <v>3.054704086277519</v>
      </c>
      <c r="F141">
        <f>$J$1*VLOOKUP(C141,ratings,2,FALSE)*VLOOKUP(A141,ratings,3,FALSE)</f>
        <v>2.489697496719161</v>
      </c>
      <c r="G141">
        <f>(B141-E141)^2+(D141-F141)^2</f>
        <v>8.9351766642450343</v>
      </c>
    </row>
    <row r="142" spans="1:7" x14ac:dyDescent="0.2">
      <c r="A142" t="s">
        <v>49</v>
      </c>
      <c r="B142">
        <v>4</v>
      </c>
      <c r="C142" t="s">
        <v>41</v>
      </c>
      <c r="D142">
        <v>3</v>
      </c>
      <c r="E142">
        <f>$J$2*VLOOKUP(A142,ratings,2,FALSE)*VLOOKUP(C142,ratings,3,FALSE)</f>
        <v>3.503574579885441</v>
      </c>
      <c r="F142">
        <f>$J$1*VLOOKUP(C142,ratings,2,FALSE)*VLOOKUP(A142,ratings,3,FALSE)</f>
        <v>2.613313292608801</v>
      </c>
      <c r="G142">
        <f>(B142-E142)^2+(D142-F142)^2</f>
        <v>0.39596480740896323</v>
      </c>
    </row>
    <row r="143" spans="1:7" x14ac:dyDescent="0.2">
      <c r="A143" t="s">
        <v>51</v>
      </c>
      <c r="B143">
        <v>1</v>
      </c>
      <c r="C143" t="s">
        <v>36</v>
      </c>
      <c r="D143">
        <v>2</v>
      </c>
      <c r="E143">
        <f>$J$2*VLOOKUP(A143,ratings,2,FALSE)*VLOOKUP(C143,ratings,3,FALSE)</f>
        <v>2.5770083431912232</v>
      </c>
      <c r="F143">
        <f>$J$1*VLOOKUP(C143,ratings,2,FALSE)*VLOOKUP(A143,ratings,3,FALSE)</f>
        <v>3.6522883860258077</v>
      </c>
      <c r="G143">
        <f>(B143-E143)^2+(D143-F143)^2</f>
        <v>5.217012225090496</v>
      </c>
    </row>
    <row r="144" spans="1:7" x14ac:dyDescent="0.2">
      <c r="A144" t="s">
        <v>63</v>
      </c>
      <c r="B144">
        <v>2</v>
      </c>
      <c r="C144" t="s">
        <v>38</v>
      </c>
      <c r="D144">
        <v>4</v>
      </c>
      <c r="E144">
        <f>$J$2*VLOOKUP(A144,ratings,2,FALSE)*VLOOKUP(C144,ratings,3,FALSE)</f>
        <v>2.5566050986190496</v>
      </c>
      <c r="F144">
        <f>$J$1*VLOOKUP(C144,ratings,2,FALSE)*VLOOKUP(A144,ratings,3,FALSE)</f>
        <v>3.9155857370327434</v>
      </c>
      <c r="G144">
        <f>(B144-E144)^2+(D144-F144)^2</f>
        <v>0.31693500360102711</v>
      </c>
    </row>
    <row r="145" spans="1:7" x14ac:dyDescent="0.2">
      <c r="A145" t="s">
        <v>59</v>
      </c>
      <c r="B145">
        <v>3</v>
      </c>
      <c r="C145" t="s">
        <v>52</v>
      </c>
      <c r="D145">
        <v>1</v>
      </c>
      <c r="E145">
        <f>$J$2*VLOOKUP(A145,ratings,2,FALSE)*VLOOKUP(C145,ratings,3,FALSE)</f>
        <v>2.1673397647168637</v>
      </c>
      <c r="F145">
        <f>$J$1*VLOOKUP(C145,ratings,2,FALSE)*VLOOKUP(A145,ratings,3,FALSE)</f>
        <v>2.7935119385033578</v>
      </c>
      <c r="G145">
        <f>(B145-E145)^2+(D145-F145)^2</f>
        <v>3.9100081409758403</v>
      </c>
    </row>
    <row r="146" spans="1:7" x14ac:dyDescent="0.2">
      <c r="A146" t="s">
        <v>37</v>
      </c>
      <c r="B146">
        <v>3</v>
      </c>
      <c r="C146" t="s">
        <v>43</v>
      </c>
      <c r="D146">
        <v>5</v>
      </c>
      <c r="E146">
        <f>$J$2*VLOOKUP(A146,ratings,2,FALSE)*VLOOKUP(C146,ratings,3,FALSE)</f>
        <v>2.6318834139715221</v>
      </c>
      <c r="F146">
        <f>$J$1*VLOOKUP(C146,ratings,2,FALSE)*VLOOKUP(A146,ratings,3,FALSE)</f>
        <v>3.3049176252956625</v>
      </c>
      <c r="G146">
        <f>(B146-E146)^2+(D146-F146)^2</f>
        <v>3.0088140779425578</v>
      </c>
    </row>
    <row r="147" spans="1:7" x14ac:dyDescent="0.2">
      <c r="A147" t="s">
        <v>46</v>
      </c>
      <c r="B147">
        <v>3</v>
      </c>
      <c r="C147" t="s">
        <v>35</v>
      </c>
      <c r="D147">
        <v>4</v>
      </c>
      <c r="E147">
        <f>$J$2*VLOOKUP(A147,ratings,2,FALSE)*VLOOKUP(C147,ratings,3,FALSE)</f>
        <v>2.7434690293752264</v>
      </c>
      <c r="F147">
        <f>$J$1*VLOOKUP(C147,ratings,2,FALSE)*VLOOKUP(A147,ratings,3,FALSE)</f>
        <v>3.3969350768951951</v>
      </c>
      <c r="G147">
        <f>(B147-E147)^2+(D147-F147)^2</f>
        <v>0.42949544036909265</v>
      </c>
    </row>
    <row r="148" spans="1:7" x14ac:dyDescent="0.2">
      <c r="A148" t="s">
        <v>61</v>
      </c>
      <c r="B148">
        <v>2</v>
      </c>
      <c r="C148" t="s">
        <v>62</v>
      </c>
      <c r="D148">
        <v>3</v>
      </c>
      <c r="E148">
        <f>$J$2*VLOOKUP(A148,ratings,2,FALSE)*VLOOKUP(C148,ratings,3,FALSE)</f>
        <v>2.4778380438225081</v>
      </c>
      <c r="F148">
        <f>$J$1*VLOOKUP(C148,ratings,2,FALSE)*VLOOKUP(A148,ratings,3,FALSE)</f>
        <v>2.9809704908272603</v>
      </c>
      <c r="G148">
        <f>(B148-E148)^2+(D148-F148)^2</f>
        <v>0.2286913183434765</v>
      </c>
    </row>
    <row r="149" spans="1:7" x14ac:dyDescent="0.2">
      <c r="A149" t="s">
        <v>53</v>
      </c>
      <c r="B149">
        <v>4</v>
      </c>
      <c r="C149" t="s">
        <v>40</v>
      </c>
      <c r="D149">
        <v>3</v>
      </c>
      <c r="E149">
        <f>$J$2*VLOOKUP(A149,ratings,2,FALSE)*VLOOKUP(C149,ratings,3,FALSE)</f>
        <v>3.3678622554969215</v>
      </c>
      <c r="F149">
        <f>$J$1*VLOOKUP(C149,ratings,2,FALSE)*VLOOKUP(A149,ratings,3,FALSE)</f>
        <v>2.5164726525765775</v>
      </c>
      <c r="G149">
        <f>(B149-E149)^2+(D149-F149)^2</f>
        <v>0.63339682373177042</v>
      </c>
    </row>
    <row r="150" spans="1:7" x14ac:dyDescent="0.2">
      <c r="A150" t="s">
        <v>50</v>
      </c>
      <c r="B150">
        <v>1</v>
      </c>
      <c r="C150" t="s">
        <v>42</v>
      </c>
      <c r="D150">
        <v>5</v>
      </c>
      <c r="E150">
        <f>$J$2*VLOOKUP(A150,ratings,2,FALSE)*VLOOKUP(C150,ratings,3,FALSE)</f>
        <v>1.98505999266406</v>
      </c>
      <c r="F150">
        <f>$J$1*VLOOKUP(C150,ratings,2,FALSE)*VLOOKUP(A150,ratings,3,FALSE)</f>
        <v>3.4411337285861241</v>
      </c>
      <c r="G150">
        <f>(B150-E150)^2+(D150-F150)^2</f>
        <v>3.400407241299118</v>
      </c>
    </row>
    <row r="151" spans="1:7" x14ac:dyDescent="0.2">
      <c r="A151" t="s">
        <v>65</v>
      </c>
      <c r="B151">
        <v>3</v>
      </c>
      <c r="C151" t="s">
        <v>55</v>
      </c>
      <c r="D151">
        <v>4</v>
      </c>
      <c r="E151">
        <f>$J$2*VLOOKUP(A151,ratings,2,FALSE)*VLOOKUP(C151,ratings,3,FALSE)</f>
        <v>3.054704086277519</v>
      </c>
      <c r="F151">
        <f>$J$1*VLOOKUP(C151,ratings,2,FALSE)*VLOOKUP(A151,ratings,3,FALSE)</f>
        <v>2.489697496719161</v>
      </c>
      <c r="G151">
        <f>(B151-E151)^2+(D151-F151)^2</f>
        <v>2.2840061884718272</v>
      </c>
    </row>
    <row r="152" spans="1:7" x14ac:dyDescent="0.2">
      <c r="A152" t="s">
        <v>49</v>
      </c>
      <c r="B152">
        <v>4</v>
      </c>
      <c r="C152" t="s">
        <v>41</v>
      </c>
      <c r="D152">
        <v>6</v>
      </c>
      <c r="E152">
        <f>$J$2*VLOOKUP(A152,ratings,2,FALSE)*VLOOKUP(C152,ratings,3,FALSE)</f>
        <v>3.503574579885441</v>
      </c>
      <c r="F152">
        <f>$J$1*VLOOKUP(C152,ratings,2,FALSE)*VLOOKUP(A152,ratings,3,FALSE)</f>
        <v>2.613313292608801</v>
      </c>
      <c r="G152">
        <f>(B152-E152)^2+(D152-F152)^2</f>
        <v>11.716085051756156</v>
      </c>
    </row>
    <row r="153" spans="1:7" x14ac:dyDescent="0.2">
      <c r="A153" t="s">
        <v>56</v>
      </c>
      <c r="B153">
        <v>6</v>
      </c>
      <c r="C153" t="s">
        <v>64</v>
      </c>
      <c r="D153">
        <v>5</v>
      </c>
      <c r="E153">
        <f>$J$2*VLOOKUP(A153,ratings,2,FALSE)*VLOOKUP(C153,ratings,3,FALSE)</f>
        <v>2.6060749052685188</v>
      </c>
      <c r="F153">
        <f>$J$1*VLOOKUP(C153,ratings,2,FALSE)*VLOOKUP(A153,ratings,3,FALSE)</f>
        <v>3.3884861281933016</v>
      </c>
      <c r="G153">
        <f>(B153-E153)^2+(D153-F153)^2</f>
        <v>14.115704507673509</v>
      </c>
    </row>
    <row r="154" spans="1:7" x14ac:dyDescent="0.2">
      <c r="A154" t="s">
        <v>63</v>
      </c>
      <c r="B154">
        <v>3</v>
      </c>
      <c r="C154" t="s">
        <v>43</v>
      </c>
      <c r="D154">
        <v>2</v>
      </c>
      <c r="E154">
        <f>$J$2*VLOOKUP(A154,ratings,2,FALSE)*VLOOKUP(C154,ratings,3,FALSE)</f>
        <v>2.7170528808022474</v>
      </c>
      <c r="F154">
        <f>$J$1*VLOOKUP(C154,ratings,2,FALSE)*VLOOKUP(A154,ratings,3,FALSE)</f>
        <v>3.4187571417153646</v>
      </c>
      <c r="G154">
        <f>(B154-E154)^2+(D154-F154)^2</f>
        <v>2.0929308994306584</v>
      </c>
    </row>
    <row r="155" spans="1:7" x14ac:dyDescent="0.2">
      <c r="A155" t="s">
        <v>47</v>
      </c>
      <c r="B155">
        <v>2</v>
      </c>
      <c r="C155" t="s">
        <v>58</v>
      </c>
      <c r="D155">
        <v>4</v>
      </c>
      <c r="E155">
        <f>$J$2*VLOOKUP(A155,ratings,2,FALSE)*VLOOKUP(C155,ratings,3,FALSE)</f>
        <v>3.0611678883520272</v>
      </c>
      <c r="F155">
        <f>$J$1*VLOOKUP(C155,ratings,2,FALSE)*VLOOKUP(A155,ratings,3,FALSE)</f>
        <v>3.3486773098479614</v>
      </c>
      <c r="G155">
        <f>(B155-E155)^2+(D155-F155)^2</f>
        <v>1.5502985339763891</v>
      </c>
    </row>
    <row r="156" spans="1:7" x14ac:dyDescent="0.2">
      <c r="A156" t="s">
        <v>46</v>
      </c>
      <c r="B156">
        <v>4</v>
      </c>
      <c r="C156" t="s">
        <v>35</v>
      </c>
      <c r="D156">
        <v>3</v>
      </c>
      <c r="E156">
        <f>$J$2*VLOOKUP(A156,ratings,2,FALSE)*VLOOKUP(C156,ratings,3,FALSE)</f>
        <v>2.7434690293752264</v>
      </c>
      <c r="F156">
        <f>$J$1*VLOOKUP(C156,ratings,2,FALSE)*VLOOKUP(A156,ratings,3,FALSE)</f>
        <v>3.3969350768951951</v>
      </c>
      <c r="G156">
        <f>(B156-E156)^2+(D156-F156)^2</f>
        <v>1.7364275354090302</v>
      </c>
    </row>
    <row r="157" spans="1:7" x14ac:dyDescent="0.2">
      <c r="A157" t="s">
        <v>37</v>
      </c>
      <c r="B157">
        <v>3</v>
      </c>
      <c r="C157" t="s">
        <v>44</v>
      </c>
      <c r="D157">
        <v>7</v>
      </c>
      <c r="E157">
        <f>$J$2*VLOOKUP(A157,ratings,2,FALSE)*VLOOKUP(C157,ratings,3,FALSE)</f>
        <v>2.3715964381449162</v>
      </c>
      <c r="F157">
        <f>$J$1*VLOOKUP(C157,ratings,2,FALSE)*VLOOKUP(A157,ratings,3,FALSE)</f>
        <v>3.8371438382433625</v>
      </c>
      <c r="G157">
        <f>(B157-E157)^2+(D157-F157)^2</f>
        <v>10.398550136514086</v>
      </c>
    </row>
    <row r="158" spans="1:7" x14ac:dyDescent="0.2">
      <c r="A158" t="s">
        <v>61</v>
      </c>
      <c r="B158">
        <v>1</v>
      </c>
      <c r="C158" t="s">
        <v>62</v>
      </c>
      <c r="D158">
        <v>4</v>
      </c>
      <c r="E158">
        <f>$J$2*VLOOKUP(A158,ratings,2,FALSE)*VLOOKUP(C158,ratings,3,FALSE)</f>
        <v>2.4778380438225081</v>
      </c>
      <c r="F158">
        <f>$J$1*VLOOKUP(C158,ratings,2,FALSE)*VLOOKUP(A158,ratings,3,FALSE)</f>
        <v>2.9809704908272603</v>
      </c>
      <c r="G158">
        <f>(B158-E158)^2+(D158-F158)^2</f>
        <v>3.222426424333972</v>
      </c>
    </row>
    <row r="159" spans="1:7" x14ac:dyDescent="0.2">
      <c r="A159" t="s">
        <v>45</v>
      </c>
      <c r="B159">
        <v>5</v>
      </c>
      <c r="C159" t="s">
        <v>59</v>
      </c>
      <c r="D159">
        <v>4</v>
      </c>
      <c r="E159">
        <f>$J$2*VLOOKUP(A159,ratings,2,FALSE)*VLOOKUP(C159,ratings,3,FALSE)</f>
        <v>2.795108899904124</v>
      </c>
      <c r="F159">
        <f>$J$1*VLOOKUP(C159,ratings,2,FALSE)*VLOOKUP(A159,ratings,3,FALSE)</f>
        <v>2.814531801037861</v>
      </c>
      <c r="G159">
        <f>(B159-E159)^2+(D159-F159)^2</f>
        <v>6.2668796140325398</v>
      </c>
    </row>
    <row r="160" spans="1:7" x14ac:dyDescent="0.2">
      <c r="A160" t="s">
        <v>56</v>
      </c>
      <c r="B160">
        <v>1</v>
      </c>
      <c r="C160" t="s">
        <v>64</v>
      </c>
      <c r="D160">
        <v>2</v>
      </c>
      <c r="E160">
        <f>$J$2*VLOOKUP(A160,ratings,2,FALSE)*VLOOKUP(C160,ratings,3,FALSE)</f>
        <v>2.6060749052685188</v>
      </c>
      <c r="F160">
        <f>$J$1*VLOOKUP(C160,ratings,2,FALSE)*VLOOKUP(A160,ratings,3,FALSE)</f>
        <v>3.3884861281933016</v>
      </c>
      <c r="G160">
        <f>(B160-E160)^2+(D160-F160)^2</f>
        <v>4.5073703295185075</v>
      </c>
    </row>
    <row r="161" spans="1:7" x14ac:dyDescent="0.2">
      <c r="A161" t="s">
        <v>53</v>
      </c>
      <c r="B161">
        <v>2</v>
      </c>
      <c r="C161" t="s">
        <v>40</v>
      </c>
      <c r="D161">
        <v>1</v>
      </c>
      <c r="E161">
        <f>$J$2*VLOOKUP(A161,ratings,2,FALSE)*VLOOKUP(C161,ratings,3,FALSE)</f>
        <v>3.3678622554969215</v>
      </c>
      <c r="F161">
        <f>$J$1*VLOOKUP(C161,ratings,2,FALSE)*VLOOKUP(A161,ratings,3,FALSE)</f>
        <v>2.5164726525765775</v>
      </c>
      <c r="G161">
        <f>(B161-E161)^2+(D161-F161)^2</f>
        <v>4.1707364560257663</v>
      </c>
    </row>
    <row r="162" spans="1:7" x14ac:dyDescent="0.2">
      <c r="A162" t="s">
        <v>50</v>
      </c>
      <c r="B162">
        <v>1</v>
      </c>
      <c r="C162" t="s">
        <v>42</v>
      </c>
      <c r="D162">
        <v>3</v>
      </c>
      <c r="E162">
        <f>$J$2*VLOOKUP(A162,ratings,2,FALSE)*VLOOKUP(C162,ratings,3,FALSE)</f>
        <v>1.98505999266406</v>
      </c>
      <c r="F162">
        <f>$J$1*VLOOKUP(C162,ratings,2,FALSE)*VLOOKUP(A162,ratings,3,FALSE)</f>
        <v>3.4411337285861241</v>
      </c>
      <c r="G162">
        <f>(B162-E162)^2+(D162-F162)^2</f>
        <v>1.1649421556436141</v>
      </c>
    </row>
    <row r="163" spans="1:7" x14ac:dyDescent="0.2">
      <c r="A163" t="s">
        <v>52</v>
      </c>
      <c r="B163">
        <v>2</v>
      </c>
      <c r="C163" t="s">
        <v>60</v>
      </c>
      <c r="D163">
        <v>5</v>
      </c>
      <c r="E163">
        <f>$J$2*VLOOKUP(A163,ratings,2,FALSE)*VLOOKUP(C163,ratings,3,FALSE)</f>
        <v>1.8682344572548211</v>
      </c>
      <c r="F163">
        <f>$J$1*VLOOKUP(C163,ratings,2,FALSE)*VLOOKUP(A163,ratings,3,FALSE)</f>
        <v>3.5153710509524503</v>
      </c>
      <c r="G163">
        <f>(B163-E163)^2+(D163-F163)^2</f>
        <v>2.2214852746049636</v>
      </c>
    </row>
    <row r="164" spans="1:7" x14ac:dyDescent="0.2">
      <c r="A164" t="s">
        <v>45</v>
      </c>
      <c r="B164">
        <v>1</v>
      </c>
      <c r="C164" t="s">
        <v>59</v>
      </c>
      <c r="D164">
        <v>2</v>
      </c>
      <c r="E164">
        <f>$J$2*VLOOKUP(A164,ratings,2,FALSE)*VLOOKUP(C164,ratings,3,FALSE)</f>
        <v>2.795108899904124</v>
      </c>
      <c r="F164">
        <f>$J$1*VLOOKUP(C164,ratings,2,FALSE)*VLOOKUP(A164,ratings,3,FALSE)</f>
        <v>2.814531801037861</v>
      </c>
      <c r="G164">
        <f>(B164-E164)^2+(D164-F164)^2</f>
        <v>3.8858780174169758</v>
      </c>
    </row>
    <row r="165" spans="1:7" x14ac:dyDescent="0.2">
      <c r="A165" t="s">
        <v>38</v>
      </c>
      <c r="B165">
        <v>4</v>
      </c>
      <c r="C165" t="s">
        <v>61</v>
      </c>
      <c r="D165">
        <v>6</v>
      </c>
      <c r="E165">
        <f>$J$2*VLOOKUP(A165,ratings,2,FALSE)*VLOOKUP(C165,ratings,3,FALSE)</f>
        <v>2.9757079012948138</v>
      </c>
      <c r="F165">
        <f>$J$1*VLOOKUP(C165,ratings,2,FALSE)*VLOOKUP(A165,ratings,3,FALSE)</f>
        <v>2.7448145525354342</v>
      </c>
      <c r="G165">
        <f>(B165-E165)^2+(D165-F165)^2</f>
        <v>11.645406600854962</v>
      </c>
    </row>
    <row r="166" spans="1:7" x14ac:dyDescent="0.2">
      <c r="A166" t="s">
        <v>39</v>
      </c>
      <c r="B166">
        <v>3</v>
      </c>
      <c r="C166" t="s">
        <v>57</v>
      </c>
      <c r="D166">
        <v>4</v>
      </c>
      <c r="E166">
        <f>$J$2*VLOOKUP(A166,ratings,2,FALSE)*VLOOKUP(C166,ratings,3,FALSE)</f>
        <v>2.5137903954905569</v>
      </c>
      <c r="F166">
        <f>$J$1*VLOOKUP(C166,ratings,2,FALSE)*VLOOKUP(A166,ratings,3,FALSE)</f>
        <v>2.7408365726531394</v>
      </c>
      <c r="G166">
        <f>(B166-E166)^2+(D166-F166)^2</f>
        <v>1.8218923162851217</v>
      </c>
    </row>
    <row r="167" spans="1:7" x14ac:dyDescent="0.2">
      <c r="A167" t="s">
        <v>43</v>
      </c>
      <c r="B167">
        <v>2</v>
      </c>
      <c r="C167" t="s">
        <v>63</v>
      </c>
      <c r="D167">
        <v>1</v>
      </c>
      <c r="E167">
        <f>$J$2*VLOOKUP(A167,ratings,2,FALSE)*VLOOKUP(C167,ratings,3,FALSE)</f>
        <v>3.1228094505289374</v>
      </c>
      <c r="F167">
        <f>$J$1*VLOOKUP(C167,ratings,2,FALSE)*VLOOKUP(A167,ratings,3,FALSE)</f>
        <v>2.9745471466687281</v>
      </c>
      <c r="G167">
        <f>(B167-E167)^2+(D167-F167)^2</f>
        <v>5.1595374966147105</v>
      </c>
    </row>
    <row r="168" spans="1:7" x14ac:dyDescent="0.2">
      <c r="A168" t="s">
        <v>46</v>
      </c>
      <c r="B168">
        <v>3</v>
      </c>
      <c r="C168" t="s">
        <v>35</v>
      </c>
      <c r="D168">
        <v>1</v>
      </c>
      <c r="E168">
        <f>$J$2*VLOOKUP(A168,ratings,2,FALSE)*VLOOKUP(C168,ratings,3,FALSE)</f>
        <v>2.7434690293752264</v>
      </c>
      <c r="F168">
        <f>$J$1*VLOOKUP(C168,ratings,2,FALSE)*VLOOKUP(A168,ratings,3,FALSE)</f>
        <v>3.3969350768951951</v>
      </c>
      <c r="G168">
        <f>(B168-E168)^2+(D168-F168)^2</f>
        <v>5.8111059017402633</v>
      </c>
    </row>
    <row r="169" spans="1:7" x14ac:dyDescent="0.2">
      <c r="A169" t="s">
        <v>37</v>
      </c>
      <c r="B169">
        <v>1</v>
      </c>
      <c r="C169" t="s">
        <v>44</v>
      </c>
      <c r="D169">
        <v>5</v>
      </c>
      <c r="E169">
        <f>$J$2*VLOOKUP(A169,ratings,2,FALSE)*VLOOKUP(C169,ratings,3,FALSE)</f>
        <v>2.3715964381449162</v>
      </c>
      <c r="F169">
        <f>$J$1*VLOOKUP(C169,ratings,2,FALSE)*VLOOKUP(A169,ratings,3,FALSE)</f>
        <v>3.8371438382433625</v>
      </c>
      <c r="G169">
        <f>(B169-E169)^2+(D169-F169)^2</f>
        <v>3.2335112420672001</v>
      </c>
    </row>
    <row r="170" spans="1:7" x14ac:dyDescent="0.2">
      <c r="A170" t="s">
        <v>49</v>
      </c>
      <c r="B170">
        <v>6</v>
      </c>
      <c r="C170" t="s">
        <v>55</v>
      </c>
      <c r="D170">
        <v>5</v>
      </c>
      <c r="E170">
        <f>$J$2*VLOOKUP(A170,ratings,2,FALSE)*VLOOKUP(C170,ratings,3,FALSE)</f>
        <v>3.3844541195473634</v>
      </c>
      <c r="F170">
        <f>$J$1*VLOOKUP(C170,ratings,2,FALSE)*VLOOKUP(A170,ratings,3,FALSE)</f>
        <v>2.1974720530000482</v>
      </c>
      <c r="G170">
        <f>(B170-E170)^2+(D170-F170)^2</f>
        <v>14.695243146468522</v>
      </c>
    </row>
    <row r="171" spans="1:7" x14ac:dyDescent="0.2">
      <c r="A171" t="s">
        <v>41</v>
      </c>
      <c r="B171">
        <v>2</v>
      </c>
      <c r="C171" t="s">
        <v>65</v>
      </c>
      <c r="D171">
        <v>1</v>
      </c>
      <c r="E171">
        <f>$J$2*VLOOKUP(A171,ratings,2,FALSE)*VLOOKUP(C171,ratings,3,FALSE)</f>
        <v>2.704530812684907</v>
      </c>
      <c r="F171">
        <f>$J$1*VLOOKUP(C171,ratings,2,FALSE)*VLOOKUP(A171,ratings,3,FALSE)</f>
        <v>3.4619010253139</v>
      </c>
      <c r="G171">
        <f>(B171-E171)^2+(D171-F171)^2</f>
        <v>6.5573203244640874</v>
      </c>
    </row>
    <row r="172" spans="1:7" x14ac:dyDescent="0.2">
      <c r="A172" t="s">
        <v>50</v>
      </c>
      <c r="B172">
        <v>4</v>
      </c>
      <c r="C172" t="s">
        <v>64</v>
      </c>
      <c r="D172">
        <v>1</v>
      </c>
      <c r="E172">
        <f>$J$2*VLOOKUP(A172,ratings,2,FALSE)*VLOOKUP(C172,ratings,3,FALSE)</f>
        <v>2.1071857141882875</v>
      </c>
      <c r="F172">
        <f>$J$1*VLOOKUP(C172,ratings,2,FALSE)*VLOOKUP(A172,ratings,3,FALSE)</f>
        <v>3.5990557296750367</v>
      </c>
      <c r="G172">
        <f>(B172-E172)^2+(D172-F172)^2</f>
        <v>10.337836606529541</v>
      </c>
    </row>
    <row r="173" spans="1:7" x14ac:dyDescent="0.2">
      <c r="A173" t="s">
        <v>52</v>
      </c>
      <c r="B173">
        <v>3</v>
      </c>
      <c r="C173" t="s">
        <v>60</v>
      </c>
      <c r="D173">
        <v>4</v>
      </c>
      <c r="E173">
        <f>$J$2*VLOOKUP(A173,ratings,2,FALSE)*VLOOKUP(C173,ratings,3,FALSE)</f>
        <v>1.8682344572548211</v>
      </c>
      <c r="F173">
        <f>$J$1*VLOOKUP(C173,ratings,2,FALSE)*VLOOKUP(A173,ratings,3,FALSE)</f>
        <v>3.5153710509524503</v>
      </c>
      <c r="G173">
        <f>(B173-E173)^2+(D173-F173)^2</f>
        <v>1.5157584620002218</v>
      </c>
    </row>
    <row r="174" spans="1:7" x14ac:dyDescent="0.2">
      <c r="A174" t="s">
        <v>40</v>
      </c>
      <c r="B174">
        <v>7</v>
      </c>
      <c r="C174" t="s">
        <v>47</v>
      </c>
      <c r="D174">
        <v>4</v>
      </c>
      <c r="E174">
        <f>$J$2*VLOOKUP(A174,ratings,2,FALSE)*VLOOKUP(C174,ratings,3,FALSE)</f>
        <v>2.8446600323164</v>
      </c>
      <c r="F174">
        <f>$J$1*VLOOKUP(C174,ratings,2,FALSE)*VLOOKUP(A174,ratings,3,FALSE)</f>
        <v>4.229956527216185</v>
      </c>
      <c r="G174">
        <f>(B174-E174)^2+(D174-F174)^2</f>
        <v>17.319730251438074</v>
      </c>
    </row>
    <row r="175" spans="1:7" x14ac:dyDescent="0.2">
      <c r="A175" t="s">
        <v>49</v>
      </c>
      <c r="B175">
        <v>2</v>
      </c>
      <c r="C175" t="s">
        <v>55</v>
      </c>
      <c r="D175">
        <v>3</v>
      </c>
      <c r="E175">
        <f>$J$2*VLOOKUP(A175,ratings,2,FALSE)*VLOOKUP(C175,ratings,3,FALSE)</f>
        <v>3.3844541195473634</v>
      </c>
      <c r="F175">
        <f>$J$1*VLOOKUP(C175,ratings,2,FALSE)*VLOOKUP(A175,ratings,3,FALSE)</f>
        <v>2.1974720530000482</v>
      </c>
      <c r="G175">
        <f>(B175-E175)^2+(D175-F175)^2</f>
        <v>2.5607643148476225</v>
      </c>
    </row>
    <row r="176" spans="1:7" x14ac:dyDescent="0.2">
      <c r="A176" t="s">
        <v>42</v>
      </c>
      <c r="B176">
        <v>4</v>
      </c>
      <c r="C176" t="s">
        <v>56</v>
      </c>
      <c r="D176">
        <v>1</v>
      </c>
      <c r="E176">
        <f>$J$2*VLOOKUP(A176,ratings,2,FALSE)*VLOOKUP(C176,ratings,3,FALSE)</f>
        <v>2.9593472275811203</v>
      </c>
      <c r="F176">
        <f>$J$1*VLOOKUP(C176,ratings,2,FALSE)*VLOOKUP(A176,ratings,3,FALSE)</f>
        <v>2.6876980950274754</v>
      </c>
      <c r="G176">
        <f>(B176-E176)^2+(D176-F176)^2</f>
        <v>3.9312830527024696</v>
      </c>
    </row>
    <row r="177" spans="1:7" x14ac:dyDescent="0.2">
      <c r="A177" t="s">
        <v>57</v>
      </c>
      <c r="B177">
        <v>2</v>
      </c>
      <c r="C177" t="s">
        <v>58</v>
      </c>
      <c r="D177">
        <v>0</v>
      </c>
      <c r="E177">
        <f>$J$2*VLOOKUP(A177,ratings,2,FALSE)*VLOOKUP(C177,ratings,3,FALSE)</f>
        <v>2.459416989755566</v>
      </c>
      <c r="F177">
        <f>$J$1*VLOOKUP(C177,ratings,2,FALSE)*VLOOKUP(A177,ratings,3,FALSE)</f>
        <v>2.5573766457749265</v>
      </c>
      <c r="G177">
        <f>(B177-E177)^2+(D177-F177)^2</f>
        <v>6.75123927883108</v>
      </c>
    </row>
    <row r="178" spans="1:7" x14ac:dyDescent="0.2">
      <c r="A178" t="s">
        <v>38</v>
      </c>
      <c r="B178">
        <v>3</v>
      </c>
      <c r="C178" t="s">
        <v>63</v>
      </c>
      <c r="D178">
        <v>1</v>
      </c>
      <c r="E178">
        <f>$J$2*VLOOKUP(A178,ratings,2,FALSE)*VLOOKUP(C178,ratings,3,FALSE)</f>
        <v>3.5766296455404092</v>
      </c>
      <c r="F178">
        <f>$J$1*VLOOKUP(C178,ratings,2,FALSE)*VLOOKUP(A178,ratings,3,FALSE)</f>
        <v>2.7988937775147793</v>
      </c>
      <c r="G178">
        <f>(B178-E178)^2+(D178-F178)^2</f>
        <v>3.5685205708974506</v>
      </c>
    </row>
    <row r="179" spans="1:7" x14ac:dyDescent="0.2">
      <c r="A179" t="s">
        <v>46</v>
      </c>
      <c r="B179">
        <v>4</v>
      </c>
      <c r="C179" t="s">
        <v>35</v>
      </c>
      <c r="D179">
        <v>3</v>
      </c>
      <c r="E179">
        <f>$J$2*VLOOKUP(A179,ratings,2,FALSE)*VLOOKUP(C179,ratings,3,FALSE)</f>
        <v>2.7434690293752264</v>
      </c>
      <c r="F179">
        <f>$J$1*VLOOKUP(C179,ratings,2,FALSE)*VLOOKUP(A179,ratings,3,FALSE)</f>
        <v>3.3969350768951951</v>
      </c>
      <c r="G179">
        <f>(B179-E179)^2+(D179-F179)^2</f>
        <v>1.7364275354090302</v>
      </c>
    </row>
    <row r="180" spans="1:7" x14ac:dyDescent="0.2">
      <c r="A180" t="s">
        <v>37</v>
      </c>
      <c r="B180">
        <v>1</v>
      </c>
      <c r="C180" t="s">
        <v>44</v>
      </c>
      <c r="D180">
        <v>3</v>
      </c>
      <c r="E180">
        <f>$J$2*VLOOKUP(A180,ratings,2,FALSE)*VLOOKUP(C180,ratings,3,FALSE)</f>
        <v>2.3715964381449162</v>
      </c>
      <c r="F180">
        <f>$J$1*VLOOKUP(C180,ratings,2,FALSE)*VLOOKUP(A180,ratings,3,FALSE)</f>
        <v>3.8371438382433625</v>
      </c>
      <c r="G180">
        <f>(B180-E180)^2+(D180-F180)^2</f>
        <v>2.58208659504065</v>
      </c>
    </row>
    <row r="181" spans="1:7" x14ac:dyDescent="0.2">
      <c r="A181" t="s">
        <v>62</v>
      </c>
      <c r="B181">
        <v>2</v>
      </c>
      <c r="C181" t="s">
        <v>61</v>
      </c>
      <c r="D181">
        <v>3</v>
      </c>
      <c r="E181">
        <f>$J$2*VLOOKUP(A181,ratings,2,FALSE)*VLOOKUP(C181,ratings,3,FALSE)</f>
        <v>2.72292018257619</v>
      </c>
      <c r="F181">
        <f>$J$1*VLOOKUP(C181,ratings,2,FALSE)*VLOOKUP(A181,ratings,3,FALSE)</f>
        <v>2.7126619931604852</v>
      </c>
      <c r="G181">
        <f>(B181-E181)^2+(D181-F181)^2</f>
        <v>0.60517672055049698</v>
      </c>
    </row>
    <row r="182" spans="1:7" x14ac:dyDescent="0.2">
      <c r="A182" t="s">
        <v>41</v>
      </c>
      <c r="B182">
        <v>2</v>
      </c>
      <c r="C182" t="s">
        <v>65</v>
      </c>
      <c r="D182">
        <v>1</v>
      </c>
      <c r="E182">
        <f>$J$2*VLOOKUP(A182,ratings,2,FALSE)*VLOOKUP(C182,ratings,3,FALSE)</f>
        <v>2.704530812684907</v>
      </c>
      <c r="F182">
        <f>$J$1*VLOOKUP(C182,ratings,2,FALSE)*VLOOKUP(A182,ratings,3,FALSE)</f>
        <v>3.4619010253139</v>
      </c>
      <c r="G182">
        <f>(B182-E182)^2+(D182-F182)^2</f>
        <v>6.5573203244640874</v>
      </c>
    </row>
    <row r="183" spans="1:7" x14ac:dyDescent="0.2">
      <c r="A183" t="s">
        <v>50</v>
      </c>
      <c r="B183">
        <v>1</v>
      </c>
      <c r="C183" t="s">
        <v>64</v>
      </c>
      <c r="D183">
        <v>2</v>
      </c>
      <c r="E183">
        <f>$J$2*VLOOKUP(A183,ratings,2,FALSE)*VLOOKUP(C183,ratings,3,FALSE)</f>
        <v>2.1071857141882875</v>
      </c>
      <c r="F183">
        <f>$J$1*VLOOKUP(C183,ratings,2,FALSE)*VLOOKUP(A183,ratings,3,FALSE)</f>
        <v>3.5990557296750367</v>
      </c>
      <c r="G183">
        <f>(B183-E183)^2+(D183-F183)^2</f>
        <v>3.7828394323091925</v>
      </c>
    </row>
    <row r="184" spans="1:7" x14ac:dyDescent="0.2">
      <c r="A184" t="s">
        <v>45</v>
      </c>
      <c r="B184">
        <v>4</v>
      </c>
      <c r="C184" t="s">
        <v>52</v>
      </c>
      <c r="D184">
        <v>3</v>
      </c>
      <c r="E184">
        <f>$J$2*VLOOKUP(A184,ratings,2,FALSE)*VLOOKUP(C184,ratings,3,FALSE)</f>
        <v>2.700033464897019</v>
      </c>
      <c r="F184">
        <f>$J$1*VLOOKUP(C184,ratings,2,FALSE)*VLOOKUP(A184,ratings,3,FALSE)</f>
        <v>3.2009385775808576</v>
      </c>
      <c r="G184">
        <f>(B184-E184)^2+(D184-F184)^2</f>
        <v>1.7302893043478682</v>
      </c>
    </row>
    <row r="185" spans="1:7" x14ac:dyDescent="0.2">
      <c r="A185" t="s">
        <v>42</v>
      </c>
      <c r="B185">
        <v>6</v>
      </c>
      <c r="C185" t="s">
        <v>56</v>
      </c>
      <c r="D185">
        <v>1</v>
      </c>
      <c r="E185">
        <f>$J$2*VLOOKUP(A185,ratings,2,FALSE)*VLOOKUP(C185,ratings,3,FALSE)</f>
        <v>2.9593472275811203</v>
      </c>
      <c r="F185">
        <f>$J$1*VLOOKUP(C185,ratings,2,FALSE)*VLOOKUP(A185,ratings,3,FALSE)</f>
        <v>2.6876980950274754</v>
      </c>
      <c r="G185">
        <f>(B185-E185)^2+(D185-F185)^2</f>
        <v>12.093894142377989</v>
      </c>
    </row>
    <row r="186" spans="1:7" x14ac:dyDescent="0.2">
      <c r="A186" t="s">
        <v>38</v>
      </c>
      <c r="B186">
        <v>3</v>
      </c>
      <c r="C186" t="s">
        <v>63</v>
      </c>
      <c r="D186">
        <v>2</v>
      </c>
      <c r="E186">
        <f>$J$2*VLOOKUP(A186,ratings,2,FALSE)*VLOOKUP(C186,ratings,3,FALSE)</f>
        <v>3.5766296455404092</v>
      </c>
      <c r="F186">
        <f>$J$1*VLOOKUP(C186,ratings,2,FALSE)*VLOOKUP(A186,ratings,3,FALSE)</f>
        <v>2.7988937775147793</v>
      </c>
      <c r="G186">
        <f>(B186-E186)^2+(D186-F186)^2</f>
        <v>0.97073301586789162</v>
      </c>
    </row>
    <row r="187" spans="1:7" x14ac:dyDescent="0.2">
      <c r="A187" t="s">
        <v>59</v>
      </c>
      <c r="B187">
        <v>4</v>
      </c>
      <c r="C187" t="s">
        <v>60</v>
      </c>
      <c r="D187">
        <v>5</v>
      </c>
      <c r="E187">
        <f>$J$2*VLOOKUP(A187,ratings,2,FALSE)*VLOOKUP(C187,ratings,3,FALSE)</f>
        <v>1.6427073385807809</v>
      </c>
      <c r="F187">
        <f>$J$1*VLOOKUP(C187,ratings,2,FALSE)*VLOOKUP(A187,ratings,3,FALSE)</f>
        <v>3.6391567136954999</v>
      </c>
      <c r="G187">
        <f>(B187-E187)^2+(D187-F187)^2</f>
        <v>7.4087231414609365</v>
      </c>
    </row>
    <row r="188" spans="1:7" x14ac:dyDescent="0.2">
      <c r="A188" t="s">
        <v>44</v>
      </c>
      <c r="B188">
        <v>4</v>
      </c>
      <c r="C188" t="s">
        <v>43</v>
      </c>
      <c r="D188">
        <v>2</v>
      </c>
      <c r="E188">
        <f>$J$2*VLOOKUP(A188,ratings,2,FALSE)*VLOOKUP(C188,ratings,3,FALSE)</f>
        <v>3.1376109057321129</v>
      </c>
      <c r="F188">
        <f>$J$1*VLOOKUP(C188,ratings,2,FALSE)*VLOOKUP(A188,ratings,3,FALSE)</f>
        <v>2.6659288460009609</v>
      </c>
      <c r="G188">
        <f>(B188-E188)^2+(D188-F188)^2</f>
        <v>1.1871761778483583</v>
      </c>
    </row>
    <row r="189" spans="1:7" x14ac:dyDescent="0.2">
      <c r="A189" t="s">
        <v>53</v>
      </c>
      <c r="B189">
        <v>3</v>
      </c>
      <c r="C189" t="s">
        <v>58</v>
      </c>
      <c r="D189">
        <v>2</v>
      </c>
      <c r="E189">
        <f>$J$2*VLOOKUP(A189,ratings,2,FALSE)*VLOOKUP(C189,ratings,3,FALSE)</f>
        <v>2.6682611415400084</v>
      </c>
      <c r="F189">
        <f>$J$1*VLOOKUP(C189,ratings,2,FALSE)*VLOOKUP(A189,ratings,3,FALSE)</f>
        <v>2.7059039567541512</v>
      </c>
      <c r="G189">
        <f>(B189-E189)^2+(D189-F189)^2</f>
        <v>0.60835106637350489</v>
      </c>
    </row>
    <row r="190" spans="1:7" x14ac:dyDescent="0.2">
      <c r="A190" t="s">
        <v>55</v>
      </c>
      <c r="B190">
        <v>6</v>
      </c>
      <c r="C190" t="s">
        <v>41</v>
      </c>
      <c r="D190">
        <v>5</v>
      </c>
      <c r="E190">
        <f>$J$2*VLOOKUP(A190,ratings,2,FALSE)*VLOOKUP(C190,ratings,3,FALSE)</f>
        <v>2.7918989912300987</v>
      </c>
      <c r="F190">
        <f>$J$1*VLOOKUP(C190,ratings,2,FALSE)*VLOOKUP(A190,ratings,3,FALSE)</f>
        <v>3.51129929346027</v>
      </c>
      <c r="G190">
        <f>(B190-E190)^2+(D190-F190)^2</f>
        <v>12.50814187612235</v>
      </c>
    </row>
    <row r="191" spans="1:7" x14ac:dyDescent="0.2">
      <c r="A191" t="s">
        <v>49</v>
      </c>
      <c r="B191">
        <v>5</v>
      </c>
      <c r="C191" t="s">
        <v>65</v>
      </c>
      <c r="D191">
        <v>3</v>
      </c>
      <c r="E191">
        <f>$J$2*VLOOKUP(A191,ratings,2,FALSE)*VLOOKUP(C191,ratings,3,FALSE)</f>
        <v>2.8538785126663448</v>
      </c>
      <c r="F191">
        <f>$J$1*VLOOKUP(C191,ratings,2,FALSE)*VLOOKUP(A191,ratings,3,FALSE)</f>
        <v>2.4889463776030665</v>
      </c>
      <c r="G191">
        <f>(B191-E191)^2+(D191-F191)^2</f>
        <v>4.8670132433602475</v>
      </c>
    </row>
    <row r="192" spans="1:7" x14ac:dyDescent="0.2">
      <c r="A192" t="s">
        <v>42</v>
      </c>
      <c r="B192">
        <v>2</v>
      </c>
      <c r="C192" t="s">
        <v>64</v>
      </c>
      <c r="D192">
        <v>5</v>
      </c>
      <c r="E192">
        <f>$J$2*VLOOKUP(A192,ratings,2,FALSE)*VLOOKUP(C192,ratings,3,FALSE)</f>
        <v>3.0175515584752981</v>
      </c>
      <c r="F192">
        <f>$J$1*VLOOKUP(C192,ratings,2,FALSE)*VLOOKUP(A192,ratings,3,FALSE)</f>
        <v>3.2548824572365165</v>
      </c>
      <c r="G192">
        <f>(B192-E192)^2+(D192-F192)^2</f>
        <v>4.080846412216367</v>
      </c>
    </row>
    <row r="193" spans="1:7" x14ac:dyDescent="0.2">
      <c r="A193" t="s">
        <v>45</v>
      </c>
      <c r="B193">
        <v>2</v>
      </c>
      <c r="C193" t="s">
        <v>52</v>
      </c>
      <c r="D193">
        <v>6</v>
      </c>
      <c r="E193">
        <f>$J$2*VLOOKUP(A193,ratings,2,FALSE)*VLOOKUP(C193,ratings,3,FALSE)</f>
        <v>2.700033464897019</v>
      </c>
      <c r="F193">
        <f>$J$1*VLOOKUP(C193,ratings,2,FALSE)*VLOOKUP(A193,ratings,3,FALSE)</f>
        <v>3.2009385775808576</v>
      </c>
      <c r="G193">
        <f>(B193-E193)^2+(D193-F193)^2</f>
        <v>8.3247916984507988</v>
      </c>
    </row>
    <row r="194" spans="1:7" x14ac:dyDescent="0.2">
      <c r="A194" t="s">
        <v>38</v>
      </c>
      <c r="B194">
        <v>3</v>
      </c>
      <c r="C194" t="s">
        <v>43</v>
      </c>
      <c r="D194">
        <v>0</v>
      </c>
      <c r="E194">
        <f>$J$2*VLOOKUP(A194,ratings,2,FALSE)*VLOOKUP(C194,ratings,3,FALSE)</f>
        <v>3.095138822421315</v>
      </c>
      <c r="F194">
        <f>$J$1*VLOOKUP(C194,ratings,2,FALSE)*VLOOKUP(A194,ratings,3,FALSE)</f>
        <v>2.7838124406297302</v>
      </c>
      <c r="G194">
        <f>(B194-E194)^2+(D194-F194)^2</f>
        <v>7.7586631001365696</v>
      </c>
    </row>
    <row r="195" spans="1:7" x14ac:dyDescent="0.2">
      <c r="A195" t="s">
        <v>50</v>
      </c>
      <c r="B195">
        <v>2</v>
      </c>
      <c r="C195" t="s">
        <v>56</v>
      </c>
      <c r="D195">
        <v>3</v>
      </c>
      <c r="E195">
        <f>$J$2*VLOOKUP(A195,ratings,2,FALSE)*VLOOKUP(C195,ratings,3,FALSE)</f>
        <v>2.0665410616654087</v>
      </c>
      <c r="F195">
        <f>$J$1*VLOOKUP(C195,ratings,2,FALSE)*VLOOKUP(A195,ratings,3,FALSE)</f>
        <v>2.9718969442472907</v>
      </c>
      <c r="G195">
        <f>(B195-E195)^2+(D195-F195)^2</f>
        <v>5.2174946301996169E-3</v>
      </c>
    </row>
    <row r="196" spans="1:7" x14ac:dyDescent="0.2">
      <c r="A196" t="s">
        <v>39</v>
      </c>
      <c r="B196">
        <v>4</v>
      </c>
      <c r="C196" t="s">
        <v>57</v>
      </c>
      <c r="D196">
        <v>3</v>
      </c>
      <c r="E196">
        <f>$J$2*VLOOKUP(A196,ratings,2,FALSE)*VLOOKUP(C196,ratings,3,FALSE)</f>
        <v>2.5137903954905569</v>
      </c>
      <c r="F196">
        <f>$J$1*VLOOKUP(C196,ratings,2,FALSE)*VLOOKUP(A196,ratings,3,FALSE)</f>
        <v>2.7408365726531394</v>
      </c>
      <c r="G196">
        <f>(B196-E196)^2+(D196-F196)^2</f>
        <v>2.2759846706102866</v>
      </c>
    </row>
    <row r="197" spans="1:7" x14ac:dyDescent="0.2">
      <c r="A197" t="s">
        <v>61</v>
      </c>
      <c r="B197">
        <v>3</v>
      </c>
      <c r="C197" t="s">
        <v>37</v>
      </c>
      <c r="D197">
        <v>1</v>
      </c>
      <c r="E197">
        <f>$J$2*VLOOKUP(A197,ratings,2,FALSE)*VLOOKUP(C197,ratings,3,FALSE)</f>
        <v>2.9765344239222364</v>
      </c>
      <c r="F197">
        <f>$J$1*VLOOKUP(C197,ratings,2,FALSE)*VLOOKUP(A197,ratings,3,FALSE)</f>
        <v>2.7701263511568168</v>
      </c>
      <c r="G197">
        <f>(B197-E197)^2+(D197-F197)^2</f>
        <v>3.1338979323204077</v>
      </c>
    </row>
    <row r="198" spans="1:7" x14ac:dyDescent="0.2">
      <c r="A198" t="s">
        <v>59</v>
      </c>
      <c r="B198">
        <v>1</v>
      </c>
      <c r="C198" t="s">
        <v>60</v>
      </c>
      <c r="D198">
        <v>0</v>
      </c>
      <c r="E198">
        <f>$J$2*VLOOKUP(A198,ratings,2,FALSE)*VLOOKUP(C198,ratings,3,FALSE)</f>
        <v>1.6427073385807809</v>
      </c>
      <c r="F198">
        <f>$J$1*VLOOKUP(C198,ratings,2,FALSE)*VLOOKUP(A198,ratings,3,FALSE)</f>
        <v>3.6391567136954999</v>
      </c>
      <c r="G198">
        <f>(B198-E198)^2+(D198-F198)^2</f>
        <v>13.656534309900621</v>
      </c>
    </row>
    <row r="199" spans="1:7" x14ac:dyDescent="0.2">
      <c r="A199" t="s">
        <v>63</v>
      </c>
      <c r="B199">
        <v>1</v>
      </c>
      <c r="C199" t="s">
        <v>62</v>
      </c>
      <c r="D199">
        <v>5</v>
      </c>
      <c r="E199">
        <f>$J$2*VLOOKUP(A199,ratings,2,FALSE)*VLOOKUP(C199,ratings,3,FALSE)</f>
        <v>2.5266572111904746</v>
      </c>
      <c r="F199">
        <f>$J$1*VLOOKUP(C199,ratings,2,FALSE)*VLOOKUP(A199,ratings,3,FALSE)</f>
        <v>3.5829549752966896</v>
      </c>
      <c r="G199">
        <f>(B199-E199)^2+(D199-F199)^2</f>
        <v>4.3386988425162833</v>
      </c>
    </row>
    <row r="200" spans="1:7" x14ac:dyDescent="0.2">
      <c r="A200" t="s">
        <v>35</v>
      </c>
      <c r="B200">
        <v>4</v>
      </c>
      <c r="C200" t="s">
        <v>46</v>
      </c>
      <c r="D200">
        <v>1</v>
      </c>
      <c r="E200">
        <f>$J$2*VLOOKUP(A200,ratings,2,FALSE)*VLOOKUP(C200,ratings,3,FALSE)</f>
        <v>3.1028764317663677</v>
      </c>
      <c r="F200">
        <f>$J$1*VLOOKUP(C200,ratings,2,FALSE)*VLOOKUP(A200,ratings,3,FALSE)</f>
        <v>3.0034667455175108</v>
      </c>
      <c r="G200">
        <f>(B200-E200)^2+(D200-F200)^2</f>
        <v>4.8187096970747714</v>
      </c>
    </row>
    <row r="201" spans="1:7" x14ac:dyDescent="0.2">
      <c r="A201" t="s">
        <v>53</v>
      </c>
      <c r="B201">
        <v>1</v>
      </c>
      <c r="C201" t="s">
        <v>58</v>
      </c>
      <c r="D201">
        <v>0</v>
      </c>
      <c r="E201">
        <f>$J$2*VLOOKUP(A201,ratings,2,FALSE)*VLOOKUP(C201,ratings,3,FALSE)</f>
        <v>2.6682611415400084</v>
      </c>
      <c r="F201">
        <f>$J$1*VLOOKUP(C201,ratings,2,FALSE)*VLOOKUP(A201,ratings,3,FALSE)</f>
        <v>2.7059039567541512</v>
      </c>
      <c r="G201">
        <f>(B201-E201)^2+(D201-F201)^2</f>
        <v>10.105011459550143</v>
      </c>
    </row>
    <row r="202" spans="1:7" x14ac:dyDescent="0.2">
      <c r="A202" t="s">
        <v>35</v>
      </c>
      <c r="B202">
        <v>5</v>
      </c>
      <c r="C202" t="s">
        <v>46</v>
      </c>
      <c r="D202">
        <v>4</v>
      </c>
      <c r="E202">
        <f>$J$2*VLOOKUP(A202,ratings,2,FALSE)*VLOOKUP(C202,ratings,3,FALSE)</f>
        <v>3.1028764317663677</v>
      </c>
      <c r="F202">
        <f>$J$1*VLOOKUP(C202,ratings,2,FALSE)*VLOOKUP(A202,ratings,3,FALSE)</f>
        <v>3.0034667455175108</v>
      </c>
      <c r="G202">
        <f>(B202-E202)^2+(D202-F202)^2</f>
        <v>4.5921563604369702</v>
      </c>
    </row>
    <row r="203" spans="1:7" x14ac:dyDescent="0.2">
      <c r="A203" t="s">
        <v>55</v>
      </c>
      <c r="B203">
        <v>2</v>
      </c>
      <c r="C203" t="s">
        <v>41</v>
      </c>
      <c r="D203">
        <v>3</v>
      </c>
      <c r="E203">
        <f>$J$2*VLOOKUP(A203,ratings,2,FALSE)*VLOOKUP(C203,ratings,3,FALSE)</f>
        <v>2.7918989912300987</v>
      </c>
      <c r="F203">
        <f>$J$1*VLOOKUP(C203,ratings,2,FALSE)*VLOOKUP(A203,ratings,3,FALSE)</f>
        <v>3.51129929346027</v>
      </c>
      <c r="G203">
        <f>(B203-E203)^2+(D203-F203)^2</f>
        <v>0.88853097980421925</v>
      </c>
    </row>
    <row r="204" spans="1:7" x14ac:dyDescent="0.2">
      <c r="A204" t="s">
        <v>49</v>
      </c>
      <c r="B204">
        <v>4</v>
      </c>
      <c r="C204" t="s">
        <v>65</v>
      </c>
      <c r="D204">
        <v>3</v>
      </c>
      <c r="E204">
        <f>$J$2*VLOOKUP(A204,ratings,2,FALSE)*VLOOKUP(C204,ratings,3,FALSE)</f>
        <v>2.8538785126663448</v>
      </c>
      <c r="F204">
        <f>$J$1*VLOOKUP(C204,ratings,2,FALSE)*VLOOKUP(A204,ratings,3,FALSE)</f>
        <v>2.4889463776030665</v>
      </c>
      <c r="G204">
        <f>(B204-E204)^2+(D204-F204)^2</f>
        <v>1.5747702686929372</v>
      </c>
    </row>
    <row r="205" spans="1:7" x14ac:dyDescent="0.2">
      <c r="A205" t="s">
        <v>42</v>
      </c>
      <c r="B205">
        <v>6</v>
      </c>
      <c r="C205" t="s">
        <v>64</v>
      </c>
      <c r="D205">
        <v>1</v>
      </c>
      <c r="E205">
        <f>$J$2*VLOOKUP(A205,ratings,2,FALSE)*VLOOKUP(C205,ratings,3,FALSE)</f>
        <v>3.0175515584752981</v>
      </c>
      <c r="F205">
        <f>$J$1*VLOOKUP(C205,ratings,2,FALSE)*VLOOKUP(A205,ratings,3,FALSE)</f>
        <v>3.2548824572365165</v>
      </c>
      <c r="G205">
        <f>(B205-E205)^2+(D205-F205)^2</f>
        <v>13.979493602306114</v>
      </c>
    </row>
    <row r="206" spans="1:7" x14ac:dyDescent="0.2">
      <c r="A206" t="s">
        <v>50</v>
      </c>
      <c r="B206">
        <v>4</v>
      </c>
      <c r="C206" t="s">
        <v>56</v>
      </c>
      <c r="D206">
        <v>2</v>
      </c>
      <c r="E206">
        <f>$J$2*VLOOKUP(A206,ratings,2,FALSE)*VLOOKUP(C206,ratings,3,FALSE)</f>
        <v>2.0665410616654087</v>
      </c>
      <c r="F206">
        <f>$J$1*VLOOKUP(C206,ratings,2,FALSE)*VLOOKUP(A206,ratings,3,FALSE)</f>
        <v>2.9718969442472907</v>
      </c>
      <c r="G206">
        <f>(B206-E206)^2+(D206-F206)^2</f>
        <v>4.6828471364631463</v>
      </c>
    </row>
    <row r="207" spans="1:7" x14ac:dyDescent="0.2">
      <c r="A207" t="s">
        <v>53</v>
      </c>
      <c r="B207">
        <v>2</v>
      </c>
      <c r="C207" t="s">
        <v>57</v>
      </c>
      <c r="D207">
        <v>4</v>
      </c>
      <c r="E207">
        <f>$J$2*VLOOKUP(A207,ratings,2,FALSE)*VLOOKUP(C207,ratings,3,FALSE)</f>
        <v>2.1397912744522425</v>
      </c>
      <c r="F207">
        <f>$J$1*VLOOKUP(C207,ratings,2,FALSE)*VLOOKUP(A207,ratings,3,FALSE)</f>
        <v>2.2846290689158657</v>
      </c>
      <c r="G207">
        <f>(B207-E207)^2+(D207-F207)^2</f>
        <v>2.962039031621432</v>
      </c>
    </row>
    <row r="208" spans="1:7" x14ac:dyDescent="0.2">
      <c r="A208" t="s">
        <v>60</v>
      </c>
      <c r="B208">
        <v>3</v>
      </c>
      <c r="C208" t="s">
        <v>45</v>
      </c>
      <c r="D208">
        <v>1</v>
      </c>
      <c r="E208">
        <f>$J$2*VLOOKUP(A208,ratings,2,FALSE)*VLOOKUP(C208,ratings,3,FALSE)</f>
        <v>3.8089458720306308</v>
      </c>
      <c r="F208">
        <f>$J$1*VLOOKUP(C208,ratings,2,FALSE)*VLOOKUP(A208,ratings,3,FALSE)</f>
        <v>2.2403976630734892</v>
      </c>
      <c r="G208">
        <f>(B208-E208)^2+(D208-F208)^2</f>
        <v>2.1929797864335709</v>
      </c>
    </row>
    <row r="209" spans="1:7" x14ac:dyDescent="0.2">
      <c r="A209" t="s">
        <v>43</v>
      </c>
      <c r="B209">
        <v>2</v>
      </c>
      <c r="C209" t="s">
        <v>44</v>
      </c>
      <c r="D209">
        <v>1</v>
      </c>
      <c r="E209">
        <f>$J$2*VLOOKUP(A209,ratings,2,FALSE)*VLOOKUP(C209,ratings,3,FALSE)</f>
        <v>2.4351503922716002</v>
      </c>
      <c r="F209">
        <f>$J$1*VLOOKUP(C209,ratings,2,FALSE)*VLOOKUP(A209,ratings,3,FALSE)</f>
        <v>3.4349613262758618</v>
      </c>
      <c r="G209">
        <f>(B209-E209)^2+(D209-F209)^2</f>
        <v>6.118392524353232</v>
      </c>
    </row>
    <row r="210" spans="1:7" x14ac:dyDescent="0.2">
      <c r="A210" t="s">
        <v>61</v>
      </c>
      <c r="B210">
        <v>1</v>
      </c>
      <c r="C210" t="s">
        <v>37</v>
      </c>
      <c r="D210">
        <v>3</v>
      </c>
      <c r="E210">
        <f>$J$2*VLOOKUP(A210,ratings,2,FALSE)*VLOOKUP(C210,ratings,3,FALSE)</f>
        <v>2.9765344239222364</v>
      </c>
      <c r="F210">
        <f>$J$1*VLOOKUP(C210,ratings,2,FALSE)*VLOOKUP(A210,ratings,3,FALSE)</f>
        <v>2.7701263511568168</v>
      </c>
      <c r="G210">
        <f>(B210-E210)^2+(D210-F210)^2</f>
        <v>3.9595302233820862</v>
      </c>
    </row>
    <row r="211" spans="1:7" x14ac:dyDescent="0.2">
      <c r="A211" t="s">
        <v>63</v>
      </c>
      <c r="B211">
        <v>2</v>
      </c>
      <c r="C211" t="s">
        <v>62</v>
      </c>
      <c r="D211">
        <v>1</v>
      </c>
      <c r="E211">
        <f>$J$2*VLOOKUP(A211,ratings,2,FALSE)*VLOOKUP(C211,ratings,3,FALSE)</f>
        <v>2.5266572111904746</v>
      </c>
      <c r="F211">
        <f>$J$1*VLOOKUP(C211,ratings,2,FALSE)*VLOOKUP(A211,ratings,3,FALSE)</f>
        <v>3.5829549752966896</v>
      </c>
      <c r="G211">
        <f>(B211-E211)^2+(D211-F211)^2</f>
        <v>6.9490242225088501</v>
      </c>
    </row>
    <row r="212" spans="1:7" x14ac:dyDescent="0.2">
      <c r="A212" t="s">
        <v>47</v>
      </c>
      <c r="B212">
        <v>3</v>
      </c>
      <c r="C212" t="s">
        <v>39</v>
      </c>
      <c r="D212">
        <v>6</v>
      </c>
      <c r="E212">
        <f>$J$2*VLOOKUP(A212,ratings,2,FALSE)*VLOOKUP(C212,ratings,3,FALSE)</f>
        <v>3.1161284748747713</v>
      </c>
      <c r="F212">
        <f>$J$1*VLOOKUP(C212,ratings,2,FALSE)*VLOOKUP(A212,ratings,3,FALSE)</f>
        <v>3.6035490103514225</v>
      </c>
      <c r="G212">
        <f>(B212-E212)^2+(D212-F212)^2</f>
        <v>5.7564631684643865</v>
      </c>
    </row>
    <row r="213" spans="1:7" x14ac:dyDescent="0.2">
      <c r="A213" t="s">
        <v>36</v>
      </c>
      <c r="B213">
        <v>0</v>
      </c>
      <c r="C213" t="s">
        <v>60</v>
      </c>
      <c r="D213">
        <v>1</v>
      </c>
      <c r="E213">
        <f>$J$2*VLOOKUP(A213,ratings,2,FALSE)*VLOOKUP(C213,ratings,3,FALSE)</f>
        <v>2.5426689954461934</v>
      </c>
      <c r="F213">
        <f>$J$1*VLOOKUP(C213,ratings,2,FALSE)*VLOOKUP(A213,ratings,3,FALSE)</f>
        <v>2.9039013078899854</v>
      </c>
      <c r="G213">
        <f>(B213-E213)^2+(D213-F213)^2</f>
        <v>10.090005810588551</v>
      </c>
    </row>
    <row r="214" spans="1:7" x14ac:dyDescent="0.2">
      <c r="A214" t="s">
        <v>35</v>
      </c>
      <c r="B214">
        <v>0</v>
      </c>
      <c r="C214" t="s">
        <v>46</v>
      </c>
      <c r="D214">
        <v>1</v>
      </c>
      <c r="E214">
        <f>$J$2*VLOOKUP(A214,ratings,2,FALSE)*VLOOKUP(C214,ratings,3,FALSE)</f>
        <v>3.1028764317663677</v>
      </c>
      <c r="F214">
        <f>$J$1*VLOOKUP(C214,ratings,2,FALSE)*VLOOKUP(A214,ratings,3,FALSE)</f>
        <v>3.0034667455175108</v>
      </c>
      <c r="G214">
        <f>(B214-E214)^2+(D214-F214)^2</f>
        <v>13.641721151205713</v>
      </c>
    </row>
    <row r="215" spans="1:7" x14ac:dyDescent="0.2">
      <c r="A215" t="s">
        <v>57</v>
      </c>
      <c r="B215">
        <v>3</v>
      </c>
      <c r="C215" t="s">
        <v>48</v>
      </c>
      <c r="D215">
        <v>1</v>
      </c>
      <c r="E215">
        <f>$J$2*VLOOKUP(A215,ratings,2,FALSE)*VLOOKUP(C215,ratings,3,FALSE)</f>
        <v>2.9974656495412191</v>
      </c>
      <c r="F215">
        <f>$J$1*VLOOKUP(C215,ratings,2,FALSE)*VLOOKUP(A215,ratings,3,FALSE)</f>
        <v>2.0077030868127816</v>
      </c>
      <c r="G215">
        <f>(B215-E215)^2+(D215-F215)^2</f>
        <v>1.0154719341042564</v>
      </c>
    </row>
    <row r="216" spans="1:7" x14ac:dyDescent="0.2">
      <c r="A216" t="s">
        <v>55</v>
      </c>
      <c r="B216">
        <v>3</v>
      </c>
      <c r="C216" t="s">
        <v>49</v>
      </c>
      <c r="D216">
        <v>7</v>
      </c>
      <c r="E216">
        <f>$J$2*VLOOKUP(A216,ratings,2,FALSE)*VLOOKUP(C216,ratings,3,FALSE)</f>
        <v>2.0072459697849778</v>
      </c>
      <c r="F216">
        <f>$J$1*VLOOKUP(C216,ratings,2,FALSE)*VLOOKUP(A216,ratings,3,FALSE)</f>
        <v>3.7051977955461601</v>
      </c>
      <c r="G216">
        <f>(B216-E216)^2+(D216-F216)^2</f>
        <v>11.841282130982052</v>
      </c>
    </row>
    <row r="217" spans="1:7" x14ac:dyDescent="0.2">
      <c r="A217" t="s">
        <v>41</v>
      </c>
      <c r="B217">
        <v>3</v>
      </c>
      <c r="C217" t="s">
        <v>50</v>
      </c>
      <c r="D217">
        <v>2</v>
      </c>
      <c r="E217">
        <f>$J$2*VLOOKUP(A217,ratings,2,FALSE)*VLOOKUP(C217,ratings,3,FALSE)</f>
        <v>2.9004750181240415</v>
      </c>
      <c r="F217">
        <f>$J$1*VLOOKUP(C217,ratings,2,FALSE)*VLOOKUP(A217,ratings,3,FALSE)</f>
        <v>2.7507324702375389</v>
      </c>
      <c r="G217">
        <f>(B217-E217)^2+(D217-F217)^2</f>
        <v>0.573504463886367</v>
      </c>
    </row>
    <row r="218" spans="1:7" x14ac:dyDescent="0.2">
      <c r="A218" t="s">
        <v>62</v>
      </c>
      <c r="B218">
        <v>6</v>
      </c>
      <c r="C218" t="s">
        <v>38</v>
      </c>
      <c r="D218">
        <v>5</v>
      </c>
      <c r="E218">
        <f>$J$2*VLOOKUP(A218,ratings,2,FALSE)*VLOOKUP(C218,ratings,3,FALSE)</f>
        <v>2.6649576091983818</v>
      </c>
      <c r="F218">
        <f>$J$1*VLOOKUP(C218,ratings,2,FALSE)*VLOOKUP(A218,ratings,3,FALSE)</f>
        <v>3.1510198080400271</v>
      </c>
      <c r="G218">
        <f>(B218-E218)^2+(D218-F218)^2</f>
        <v>14.541235498704111</v>
      </c>
    </row>
    <row r="219" spans="1:7" x14ac:dyDescent="0.2">
      <c r="A219" t="s">
        <v>59</v>
      </c>
      <c r="B219">
        <v>2</v>
      </c>
      <c r="C219" t="s">
        <v>45</v>
      </c>
      <c r="D219">
        <v>3</v>
      </c>
      <c r="E219">
        <f>$J$2*VLOOKUP(A219,ratings,2,FALSE)*VLOOKUP(C219,ratings,3,FALSE)</f>
        <v>2.5708894030083838</v>
      </c>
      <c r="F219">
        <f>$J$1*VLOOKUP(C219,ratings,2,FALSE)*VLOOKUP(A219,ratings,3,FALSE)</f>
        <v>3.0600005106942567</v>
      </c>
      <c r="G219">
        <f>(B219-E219)^2+(D219-F219)^2</f>
        <v>0.32951477175084043</v>
      </c>
    </row>
    <row r="220" spans="1:7" x14ac:dyDescent="0.2">
      <c r="A220" t="s">
        <v>64</v>
      </c>
      <c r="B220">
        <v>6</v>
      </c>
      <c r="C220" t="s">
        <v>42</v>
      </c>
      <c r="D220">
        <v>4</v>
      </c>
      <c r="E220">
        <f>$J$2*VLOOKUP(A220,ratings,2,FALSE)*VLOOKUP(C220,ratings,3,FALSE)</f>
        <v>2.9731207209176187</v>
      </c>
      <c r="F220">
        <f>$J$1*VLOOKUP(C220,ratings,2,FALSE)*VLOOKUP(A220,ratings,3,FALSE)</f>
        <v>3.3035239916045458</v>
      </c>
      <c r="G220">
        <f>(B220-E220)^2+(D220-F220)^2</f>
        <v>9.6470770004087409</v>
      </c>
    </row>
    <row r="221" spans="1:7" x14ac:dyDescent="0.2">
      <c r="A221" t="s">
        <v>63</v>
      </c>
      <c r="B221">
        <v>6</v>
      </c>
      <c r="C221" t="s">
        <v>44</v>
      </c>
      <c r="D221">
        <v>5</v>
      </c>
      <c r="E221">
        <f>$J$2*VLOOKUP(A221,ratings,2,FALSE)*VLOOKUP(C221,ratings,3,FALSE)</f>
        <v>2.4483428483780538</v>
      </c>
      <c r="F221">
        <f>$J$1*VLOOKUP(C221,ratings,2,FALSE)*VLOOKUP(A221,ratings,3,FALSE)</f>
        <v>3.9693161488737632</v>
      </c>
      <c r="G221">
        <f>(B221-E221)^2+(D221-F221)^2</f>
        <v>13.676577723639728</v>
      </c>
    </row>
    <row r="222" spans="1:7" x14ac:dyDescent="0.2">
      <c r="A222" t="s">
        <v>61</v>
      </c>
      <c r="B222">
        <v>4</v>
      </c>
      <c r="C222" t="s">
        <v>37</v>
      </c>
      <c r="D222">
        <v>3</v>
      </c>
      <c r="E222">
        <f>$J$2*VLOOKUP(A222,ratings,2,FALSE)*VLOOKUP(C222,ratings,3,FALSE)</f>
        <v>2.9765344239222364</v>
      </c>
      <c r="F222">
        <f>$J$1*VLOOKUP(C222,ratings,2,FALSE)*VLOOKUP(A222,ratings,3,FALSE)</f>
        <v>2.7701263511568168</v>
      </c>
      <c r="G222">
        <f>(B222-E222)^2+(D222-F222)^2</f>
        <v>1.1003236798486675</v>
      </c>
    </row>
    <row r="223" spans="1:7" x14ac:dyDescent="0.2">
      <c r="A223" t="s">
        <v>57</v>
      </c>
      <c r="B223">
        <v>3</v>
      </c>
      <c r="C223" t="s">
        <v>48</v>
      </c>
      <c r="D223">
        <v>0</v>
      </c>
      <c r="E223">
        <f>$J$2*VLOOKUP(A223,ratings,2,FALSE)*VLOOKUP(C223,ratings,3,FALSE)</f>
        <v>2.9974656495412191</v>
      </c>
      <c r="F223">
        <f>$J$1*VLOOKUP(C223,ratings,2,FALSE)*VLOOKUP(A223,ratings,3,FALSE)</f>
        <v>2.0077030868127816</v>
      </c>
      <c r="G223">
        <f>(B223-E223)^2+(D223-F223)^2</f>
        <v>4.0308781077298201</v>
      </c>
    </row>
    <row r="224" spans="1:7" x14ac:dyDescent="0.2">
      <c r="A224" t="s">
        <v>51</v>
      </c>
      <c r="B224">
        <v>0</v>
      </c>
      <c r="C224" t="s">
        <v>52</v>
      </c>
      <c r="D224">
        <v>4</v>
      </c>
      <c r="E224">
        <f>$J$2*VLOOKUP(A224,ratings,2,FALSE)*VLOOKUP(C224,ratings,3,FALSE)</f>
        <v>3.1196447699869867</v>
      </c>
      <c r="F224">
        <f>$J$1*VLOOKUP(C224,ratings,2,FALSE)*VLOOKUP(A224,ratings,3,FALSE)</f>
        <v>2.6835309758467547</v>
      </c>
      <c r="G224">
        <f>(B224-E224)^2+(D224-F224)^2</f>
        <v>11.465274182462156</v>
      </c>
    </row>
    <row r="225" spans="1:7" x14ac:dyDescent="0.2">
      <c r="A225" t="s">
        <v>54</v>
      </c>
      <c r="B225">
        <v>5</v>
      </c>
      <c r="C225" t="s">
        <v>58</v>
      </c>
      <c r="D225">
        <v>2</v>
      </c>
      <c r="E225">
        <f>$J$2*VLOOKUP(A225,ratings,2,FALSE)*VLOOKUP(C225,ratings,3,FALSE)</f>
        <v>2.4116391787147382</v>
      </c>
      <c r="F225">
        <f>$J$1*VLOOKUP(C225,ratings,2,FALSE)*VLOOKUP(A225,ratings,3,FALSE)</f>
        <v>3.8378670544874125</v>
      </c>
      <c r="G225">
        <f>(B225-E225)^2+(D225-F225)^2</f>
        <v>10.077367051134752</v>
      </c>
    </row>
    <row r="226" spans="1:7" x14ac:dyDescent="0.2">
      <c r="A226" t="s">
        <v>47</v>
      </c>
      <c r="B226">
        <v>3</v>
      </c>
      <c r="C226" t="s">
        <v>39</v>
      </c>
      <c r="D226">
        <v>1</v>
      </c>
      <c r="E226">
        <f>$J$2*VLOOKUP(A226,ratings,2,FALSE)*VLOOKUP(C226,ratings,3,FALSE)</f>
        <v>3.1161284748747713</v>
      </c>
      <c r="F226">
        <f>$J$1*VLOOKUP(C226,ratings,2,FALSE)*VLOOKUP(A226,ratings,3,FALSE)</f>
        <v>3.6035490103514225</v>
      </c>
      <c r="G226">
        <f>(B226-E226)^2+(D226-F226)^2</f>
        <v>6.7919532719786115</v>
      </c>
    </row>
    <row r="227" spans="1:7" x14ac:dyDescent="0.2">
      <c r="A227" t="s">
        <v>36</v>
      </c>
      <c r="B227">
        <v>3</v>
      </c>
      <c r="C227" t="s">
        <v>60</v>
      </c>
      <c r="D227">
        <v>2</v>
      </c>
      <c r="E227">
        <f>$J$2*VLOOKUP(A227,ratings,2,FALSE)*VLOOKUP(C227,ratings,3,FALSE)</f>
        <v>2.5426689954461934</v>
      </c>
      <c r="F227">
        <f>$J$1*VLOOKUP(C227,ratings,2,FALSE)*VLOOKUP(A227,ratings,3,FALSE)</f>
        <v>2.9039013078899854</v>
      </c>
      <c r="G227">
        <f>(B227-E227)^2+(D227-F227)^2</f>
        <v>1.0261892221314199</v>
      </c>
    </row>
    <row r="228" spans="1:7" x14ac:dyDescent="0.2">
      <c r="A228" t="s">
        <v>64</v>
      </c>
      <c r="B228">
        <v>4</v>
      </c>
      <c r="C228" t="s">
        <v>49</v>
      </c>
      <c r="D228">
        <v>3</v>
      </c>
      <c r="E228">
        <f>$J$2*VLOOKUP(A228,ratings,2,FALSE)*VLOOKUP(C228,ratings,3,FALSE)</f>
        <v>2.7056111997121435</v>
      </c>
      <c r="F228">
        <f>$J$1*VLOOKUP(C228,ratings,2,FALSE)*VLOOKUP(A228,ratings,3,FALSE)</f>
        <v>3.2167059161158127</v>
      </c>
      <c r="G228">
        <f>(B228-E228)^2+(D228-F228)^2</f>
        <v>1.7224038203902303</v>
      </c>
    </row>
    <row r="229" spans="1:7" x14ac:dyDescent="0.2">
      <c r="A229" t="s">
        <v>37</v>
      </c>
      <c r="B229">
        <v>5</v>
      </c>
      <c r="C229" t="s">
        <v>61</v>
      </c>
      <c r="D229">
        <v>1</v>
      </c>
      <c r="E229">
        <f>$J$2*VLOOKUP(A229,ratings,2,FALSE)*VLOOKUP(C229,ratings,3,FALSE)</f>
        <v>2.5303279495926154</v>
      </c>
      <c r="F229">
        <f>$J$1*VLOOKUP(C229,ratings,2,FALSE)*VLOOKUP(A229,ratings,3,FALSE)</f>
        <v>3.258619675824975</v>
      </c>
      <c r="G229">
        <f>(B229-E229)^2+(D229-F229)^2</f>
        <v>11.20064287658713</v>
      </c>
    </row>
    <row r="230" spans="1:7" x14ac:dyDescent="0.2">
      <c r="A230" t="s">
        <v>41</v>
      </c>
      <c r="B230">
        <v>2</v>
      </c>
      <c r="C230" t="s">
        <v>50</v>
      </c>
      <c r="D230">
        <v>0</v>
      </c>
      <c r="E230">
        <f>$J$2*VLOOKUP(A230,ratings,2,FALSE)*VLOOKUP(C230,ratings,3,FALSE)</f>
        <v>2.9004750181240415</v>
      </c>
      <c r="F230">
        <f>$J$1*VLOOKUP(C230,ratings,2,FALSE)*VLOOKUP(A230,ratings,3,FALSE)</f>
        <v>2.7507324702375389</v>
      </c>
      <c r="G230">
        <f>(B230-E230)^2+(D230-F230)^2</f>
        <v>8.3773843810846049</v>
      </c>
    </row>
    <row r="231" spans="1:7" x14ac:dyDescent="0.2">
      <c r="A231" t="s">
        <v>62</v>
      </c>
      <c r="B231">
        <v>2</v>
      </c>
      <c r="C231" t="s">
        <v>38</v>
      </c>
      <c r="D231">
        <v>3</v>
      </c>
      <c r="E231">
        <f>$J$2*VLOOKUP(A231,ratings,2,FALSE)*VLOOKUP(C231,ratings,3,FALSE)</f>
        <v>2.6649576091983818</v>
      </c>
      <c r="F231">
        <f>$J$1*VLOOKUP(C231,ratings,2,FALSE)*VLOOKUP(A231,ratings,3,FALSE)</f>
        <v>3.1510198080400271</v>
      </c>
      <c r="G231">
        <f>(B231-E231)^2+(D231-F231)^2</f>
        <v>0.46497560445127445</v>
      </c>
    </row>
    <row r="232" spans="1:7" x14ac:dyDescent="0.2">
      <c r="A232" t="s">
        <v>63</v>
      </c>
      <c r="B232">
        <v>1</v>
      </c>
      <c r="C232" t="s">
        <v>44</v>
      </c>
      <c r="D232">
        <v>2</v>
      </c>
      <c r="E232">
        <f>$J$2*VLOOKUP(A232,ratings,2,FALSE)*VLOOKUP(C232,ratings,3,FALSE)</f>
        <v>2.4483428483780538</v>
      </c>
      <c r="F232">
        <f>$J$1*VLOOKUP(C232,ratings,2,FALSE)*VLOOKUP(A232,ratings,3,FALSE)</f>
        <v>3.9693161488737632</v>
      </c>
      <c r="G232">
        <f>(B232-E232)^2+(D232-F232)^2</f>
        <v>5.975903100662844</v>
      </c>
    </row>
    <row r="233" spans="1:7" x14ac:dyDescent="0.2">
      <c r="A233" t="s">
        <v>51</v>
      </c>
      <c r="B233">
        <v>3</v>
      </c>
      <c r="C233" t="s">
        <v>59</v>
      </c>
      <c r="D233">
        <v>1</v>
      </c>
      <c r="E233">
        <f>$J$2*VLOOKUP(A233,ratings,2,FALSE)*VLOOKUP(C233,ratings,3,FALSE)</f>
        <v>3.2294958468089057</v>
      </c>
      <c r="F233">
        <f>$J$1*VLOOKUP(C233,ratings,2,FALSE)*VLOOKUP(A233,ratings,3,FALSE)</f>
        <v>2.3595839431255268</v>
      </c>
      <c r="G233">
        <f>(B233-E233)^2+(D233-F233)^2</f>
        <v>1.9011368421072923</v>
      </c>
    </row>
    <row r="234" spans="1:7" x14ac:dyDescent="0.2">
      <c r="A234" t="s">
        <v>52</v>
      </c>
      <c r="B234">
        <v>3</v>
      </c>
      <c r="C234" t="s">
        <v>46</v>
      </c>
      <c r="D234">
        <v>2</v>
      </c>
      <c r="E234">
        <f>$J$2*VLOOKUP(A234,ratings,2,FALSE)*VLOOKUP(C234,ratings,3,FALSE)</f>
        <v>2.6135275897392196</v>
      </c>
      <c r="F234">
        <f>$J$1*VLOOKUP(C234,ratings,2,FALSE)*VLOOKUP(A234,ratings,3,FALSE)</f>
        <v>2.938785558022571</v>
      </c>
      <c r="G234">
        <f>(B234-E234)^2+(D234-F234)^2</f>
        <v>1.030679247844527</v>
      </c>
    </row>
    <row r="235" spans="1:7" x14ac:dyDescent="0.2">
      <c r="A235" t="s">
        <v>54</v>
      </c>
      <c r="B235">
        <v>3</v>
      </c>
      <c r="C235" t="s">
        <v>53</v>
      </c>
      <c r="D235">
        <v>2</v>
      </c>
      <c r="E235">
        <f>$J$2*VLOOKUP(A235,ratings,2,FALSE)*VLOOKUP(C235,ratings,3,FALSE)</f>
        <v>2.0463178576349188</v>
      </c>
      <c r="F235">
        <f>$J$1*VLOOKUP(C235,ratings,2,FALSE)*VLOOKUP(A235,ratings,3,FALSE)</f>
        <v>3.5155186789942721</v>
      </c>
      <c r="G235">
        <f>(B235-E235)^2+(D235-F235)^2</f>
        <v>3.2063064950465945</v>
      </c>
    </row>
    <row r="236" spans="1:7" x14ac:dyDescent="0.2">
      <c r="A236" t="s">
        <v>56</v>
      </c>
      <c r="B236">
        <v>0</v>
      </c>
      <c r="C236" t="s">
        <v>55</v>
      </c>
      <c r="D236">
        <v>3</v>
      </c>
      <c r="E236">
        <f>$J$2*VLOOKUP(A236,ratings,2,FALSE)*VLOOKUP(C236,ratings,3,FALSE)</f>
        <v>3.0018358052727363</v>
      </c>
      <c r="F236">
        <f>$J$1*VLOOKUP(C236,ratings,2,FALSE)*VLOOKUP(A236,ratings,3,FALSE)</f>
        <v>2.5138590220250192</v>
      </c>
      <c r="G236">
        <f>(B236-E236)^2+(D236-F236)^2</f>
        <v>9.2473512522838881</v>
      </c>
    </row>
    <row r="237" spans="1:7" x14ac:dyDescent="0.2">
      <c r="A237" t="s">
        <v>58</v>
      </c>
      <c r="B237">
        <v>3</v>
      </c>
      <c r="C237" t="s">
        <v>40</v>
      </c>
      <c r="D237">
        <v>2</v>
      </c>
      <c r="E237">
        <f>$J$2*VLOOKUP(A237,ratings,2,FALSE)*VLOOKUP(C237,ratings,3,FALSE)</f>
        <v>3.6766715738574982</v>
      </c>
      <c r="F237">
        <f>$J$1*VLOOKUP(C237,ratings,2,FALSE)*VLOOKUP(A237,ratings,3,FALSE)</f>
        <v>2.965728915708171</v>
      </c>
      <c r="G237">
        <f>(B237-E237)^2+(D237-F237)^2</f>
        <v>1.3905167575016633</v>
      </c>
    </row>
    <row r="238" spans="1:7" x14ac:dyDescent="0.2">
      <c r="A238" t="s">
        <v>57</v>
      </c>
      <c r="B238">
        <v>1</v>
      </c>
      <c r="C238" t="s">
        <v>39</v>
      </c>
      <c r="D238">
        <v>4</v>
      </c>
      <c r="E238">
        <f>$J$2*VLOOKUP(A238,ratings,2,FALSE)*VLOOKUP(C238,ratings,3,FALSE)</f>
        <v>2.5035736662891543</v>
      </c>
      <c r="F238">
        <f>$J$1*VLOOKUP(C238,ratings,2,FALSE)*VLOOKUP(A238,ratings,3,FALSE)</f>
        <v>2.7520215381387376</v>
      </c>
      <c r="G238">
        <f>(B238-E238)^2+(D238-F238)^2</f>
        <v>3.8181840112278116</v>
      </c>
    </row>
    <row r="239" spans="1:7" x14ac:dyDescent="0.2">
      <c r="A239" t="s">
        <v>45</v>
      </c>
      <c r="B239">
        <v>2</v>
      </c>
      <c r="C239" t="s">
        <v>35</v>
      </c>
      <c r="D239">
        <v>3</v>
      </c>
      <c r="E239">
        <f>$J$2*VLOOKUP(A239,ratings,2,FALSE)*VLOOKUP(C239,ratings,3,FALSE)</f>
        <v>2.7594598392743066</v>
      </c>
      <c r="F239">
        <f>$J$1*VLOOKUP(C239,ratings,2,FALSE)*VLOOKUP(A239,ratings,3,FALSE)</f>
        <v>3.8002724405516775</v>
      </c>
      <c r="G239">
        <f>(B239-E239)^2+(D239-F239)^2</f>
        <v>1.2172152265770939</v>
      </c>
    </row>
    <row r="240" spans="1:7" x14ac:dyDescent="0.2">
      <c r="A240" t="s">
        <v>63</v>
      </c>
      <c r="B240">
        <v>3</v>
      </c>
      <c r="C240" t="s">
        <v>44</v>
      </c>
      <c r="D240">
        <v>7</v>
      </c>
      <c r="E240">
        <f>$J$2*VLOOKUP(A240,ratings,2,FALSE)*VLOOKUP(C240,ratings,3,FALSE)</f>
        <v>2.4483428483780538</v>
      </c>
      <c r="F240">
        <f>$J$1*VLOOKUP(C240,ratings,2,FALSE)*VLOOKUP(A240,ratings,3,FALSE)</f>
        <v>3.9693161488737632</v>
      </c>
      <c r="G240">
        <f>(B240-E240)^2+(D240-F240)^2</f>
        <v>9.4893702184129971</v>
      </c>
    </row>
    <row r="241" spans="1:7" x14ac:dyDescent="0.2">
      <c r="A241" t="s">
        <v>48</v>
      </c>
      <c r="B241">
        <v>1</v>
      </c>
      <c r="C241" t="s">
        <v>47</v>
      </c>
      <c r="D241">
        <v>3</v>
      </c>
      <c r="E241">
        <f>$J$2*VLOOKUP(A241,ratings,2,FALSE)*VLOOKUP(C241,ratings,3,FALSE)</f>
        <v>2.4013492354017032</v>
      </c>
      <c r="F241">
        <f>$J$1*VLOOKUP(C241,ratings,2,FALSE)*VLOOKUP(A241,ratings,3,FALSE)</f>
        <v>4.0844347349098369</v>
      </c>
      <c r="G241">
        <f>(B241-E241)^2+(D241-F241)^2</f>
        <v>3.1397783738399063</v>
      </c>
    </row>
    <row r="242" spans="1:7" x14ac:dyDescent="0.2">
      <c r="A242" t="s">
        <v>41</v>
      </c>
      <c r="B242">
        <v>3</v>
      </c>
      <c r="C242" t="s">
        <v>49</v>
      </c>
      <c r="D242">
        <v>5</v>
      </c>
      <c r="E242">
        <f>$J$2*VLOOKUP(A242,ratings,2,FALSE)*VLOOKUP(C242,ratings,3,FALSE)</f>
        <v>2.3870895501097009</v>
      </c>
      <c r="F242">
        <f>$J$1*VLOOKUP(C242,ratings,2,FALSE)*VLOOKUP(A242,ratings,3,FALSE)</f>
        <v>3.835607265274211</v>
      </c>
      <c r="G242">
        <f>(B242-E242)^2+(D242-F242)^2</f>
        <v>1.7314696602669304</v>
      </c>
    </row>
    <row r="243" spans="1:7" x14ac:dyDescent="0.2">
      <c r="A243" t="s">
        <v>38</v>
      </c>
      <c r="B243">
        <v>2</v>
      </c>
      <c r="C243" t="s">
        <v>61</v>
      </c>
      <c r="D243">
        <v>1</v>
      </c>
      <c r="E243">
        <f>$J$2*VLOOKUP(A243,ratings,2,FALSE)*VLOOKUP(C243,ratings,3,FALSE)</f>
        <v>2.9757079012948138</v>
      </c>
      <c r="F243">
        <f>$J$1*VLOOKUP(C243,ratings,2,FALSE)*VLOOKUP(A243,ratings,3,FALSE)</f>
        <v>2.7448145525354342</v>
      </c>
      <c r="G243">
        <f>(B243-E243)^2+(D243-F243)^2</f>
        <v>3.9963837313885571</v>
      </c>
    </row>
    <row r="244" spans="1:7" x14ac:dyDescent="0.2">
      <c r="A244" t="s">
        <v>64</v>
      </c>
      <c r="B244">
        <v>7</v>
      </c>
      <c r="C244" t="s">
        <v>50</v>
      </c>
      <c r="D244">
        <v>2</v>
      </c>
      <c r="E244">
        <f>$J$2*VLOOKUP(A244,ratings,2,FALSE)*VLOOKUP(C244,ratings,3,FALSE)</f>
        <v>3.2875003341039495</v>
      </c>
      <c r="F244">
        <f>$J$1*VLOOKUP(C244,ratings,2,FALSE)*VLOOKUP(A244,ratings,3,FALSE)</f>
        <v>2.306883056243346</v>
      </c>
      <c r="G244">
        <f>(B244-E244)^2+(D244-F244)^2</f>
        <v>13.876830979487544</v>
      </c>
    </row>
    <row r="245" spans="1:7" x14ac:dyDescent="0.2">
      <c r="A245" t="s">
        <v>62</v>
      </c>
      <c r="B245">
        <v>2</v>
      </c>
      <c r="C245" t="s">
        <v>37</v>
      </c>
      <c r="D245">
        <v>0</v>
      </c>
      <c r="E245">
        <f>$J$2*VLOOKUP(A245,ratings,2,FALSE)*VLOOKUP(C245,ratings,3,FALSE)</f>
        <v>3.1638142156276778</v>
      </c>
      <c r="F245">
        <f>$J$1*VLOOKUP(C245,ratings,2,FALSE)*VLOOKUP(A245,ratings,3,FALSE)</f>
        <v>2.6794005844909421</v>
      </c>
      <c r="G245">
        <f>(B245-E245)^2+(D245-F245)^2</f>
        <v>8.5336510206674685</v>
      </c>
    </row>
    <row r="246" spans="1:7" x14ac:dyDescent="0.2">
      <c r="A246" t="s">
        <v>51</v>
      </c>
      <c r="B246">
        <v>5</v>
      </c>
      <c r="C246" t="s">
        <v>59</v>
      </c>
      <c r="D246">
        <v>1</v>
      </c>
      <c r="E246">
        <f>$J$2*VLOOKUP(A246,ratings,2,FALSE)*VLOOKUP(C246,ratings,3,FALSE)</f>
        <v>3.2294958468089057</v>
      </c>
      <c r="F246">
        <f>$J$1*VLOOKUP(C246,ratings,2,FALSE)*VLOOKUP(A246,ratings,3,FALSE)</f>
        <v>2.3595839431255268</v>
      </c>
      <c r="G246">
        <f>(B246-E246)^2+(D246-F246)^2</f>
        <v>4.9831534548716698</v>
      </c>
    </row>
    <row r="247" spans="1:7" x14ac:dyDescent="0.2">
      <c r="A247" t="s">
        <v>52</v>
      </c>
      <c r="B247">
        <v>4</v>
      </c>
      <c r="C247" t="s">
        <v>46</v>
      </c>
      <c r="D247">
        <v>2</v>
      </c>
      <c r="E247">
        <f>$J$2*VLOOKUP(A247,ratings,2,FALSE)*VLOOKUP(C247,ratings,3,FALSE)</f>
        <v>2.6135275897392196</v>
      </c>
      <c r="F247">
        <f>$J$1*VLOOKUP(C247,ratings,2,FALSE)*VLOOKUP(A247,ratings,3,FALSE)</f>
        <v>2.938785558022571</v>
      </c>
      <c r="G247">
        <f>(B247-E247)^2+(D247-F247)^2</f>
        <v>2.8036240683660876</v>
      </c>
    </row>
    <row r="248" spans="1:7" x14ac:dyDescent="0.2">
      <c r="A248" t="s">
        <v>42</v>
      </c>
      <c r="B248">
        <v>0</v>
      </c>
      <c r="C248" t="s">
        <v>49</v>
      </c>
      <c r="D248">
        <v>4</v>
      </c>
      <c r="E248">
        <f>$J$2*VLOOKUP(A248,ratings,2,FALSE)*VLOOKUP(C248,ratings,3,FALSE)</f>
        <v>2.5868924115299738</v>
      </c>
      <c r="F248">
        <f>$J$1*VLOOKUP(C248,ratings,2,FALSE)*VLOOKUP(A248,ratings,3,FALSE)</f>
        <v>3.0302759644073451</v>
      </c>
      <c r="G248">
        <f>(B248-E248)^2+(D248-F248)^2</f>
        <v>7.6323770540374687</v>
      </c>
    </row>
    <row r="249" spans="1:7" x14ac:dyDescent="0.2">
      <c r="A249" t="s">
        <v>56</v>
      </c>
      <c r="B249">
        <v>4</v>
      </c>
      <c r="C249" t="s">
        <v>55</v>
      </c>
      <c r="D249">
        <v>2</v>
      </c>
      <c r="E249">
        <f>$J$2*VLOOKUP(A249,ratings,2,FALSE)*VLOOKUP(C249,ratings,3,FALSE)</f>
        <v>3.0018358052727363</v>
      </c>
      <c r="F249">
        <f>$J$1*VLOOKUP(C249,ratings,2,FALSE)*VLOOKUP(A249,ratings,3,FALSE)</f>
        <v>2.5138590220250192</v>
      </c>
      <c r="G249">
        <f>(B249-E249)^2+(D249-F249)^2</f>
        <v>1.2603828541520359</v>
      </c>
    </row>
    <row r="250" spans="1:7" x14ac:dyDescent="0.2">
      <c r="A250" t="s">
        <v>60</v>
      </c>
      <c r="B250">
        <v>2</v>
      </c>
      <c r="C250" t="s">
        <v>36</v>
      </c>
      <c r="D250">
        <v>3</v>
      </c>
      <c r="E250">
        <f>$J$2*VLOOKUP(A250,ratings,2,FALSE)*VLOOKUP(C250,ratings,3,FALSE)</f>
        <v>2.6525225606204201</v>
      </c>
      <c r="F250">
        <f>$J$1*VLOOKUP(C250,ratings,2,FALSE)*VLOOKUP(A250,ratings,3,FALSE)</f>
        <v>2.7836369541303698</v>
      </c>
      <c r="G250">
        <f>(B250-E250)^2+(D250-F250)^2</f>
        <v>0.47259865973661358</v>
      </c>
    </row>
    <row r="251" spans="1:7" x14ac:dyDescent="0.2">
      <c r="A251" t="s">
        <v>64</v>
      </c>
      <c r="B251">
        <v>1</v>
      </c>
      <c r="C251" t="s">
        <v>50</v>
      </c>
      <c r="D251">
        <v>2</v>
      </c>
      <c r="E251">
        <f>$J$2*VLOOKUP(A251,ratings,2,FALSE)*VLOOKUP(C251,ratings,3,FALSE)</f>
        <v>3.2875003341039495</v>
      </c>
      <c r="F251">
        <f>$J$1*VLOOKUP(C251,ratings,2,FALSE)*VLOOKUP(A251,ratings,3,FALSE)</f>
        <v>2.306883056243346</v>
      </c>
      <c r="G251">
        <f>(B251-E251)^2+(D251-F251)^2</f>
        <v>5.3268349887349373</v>
      </c>
    </row>
    <row r="252" spans="1:7" x14ac:dyDescent="0.2">
      <c r="A252" t="s">
        <v>61</v>
      </c>
      <c r="B252">
        <v>1</v>
      </c>
      <c r="C252" t="s">
        <v>38</v>
      </c>
      <c r="D252">
        <v>7</v>
      </c>
      <c r="E252">
        <f>$J$2*VLOOKUP(A252,ratings,2,FALSE)*VLOOKUP(C252,ratings,3,FALSE)</f>
        <v>2.5072072888764003</v>
      </c>
      <c r="F252">
        <f>$J$1*VLOOKUP(C252,ratings,2,FALSE)*VLOOKUP(A252,ratings,3,FALSE)</f>
        <v>3.2577148239023539</v>
      </c>
      <c r="G252">
        <f>(B252-E252)^2+(D252-F252)^2</f>
        <v>16.276372150882338</v>
      </c>
    </row>
    <row r="253" spans="1:7" x14ac:dyDescent="0.2">
      <c r="A253" t="s">
        <v>44</v>
      </c>
      <c r="B253">
        <v>5</v>
      </c>
      <c r="C253" t="s">
        <v>43</v>
      </c>
      <c r="D253">
        <v>3</v>
      </c>
      <c r="E253">
        <f>$J$2*VLOOKUP(A253,ratings,2,FALSE)*VLOOKUP(C253,ratings,3,FALSE)</f>
        <v>3.1376109057321129</v>
      </c>
      <c r="F253">
        <f>$J$1*VLOOKUP(C253,ratings,2,FALSE)*VLOOKUP(A253,ratings,3,FALSE)</f>
        <v>2.6659288460009609</v>
      </c>
      <c r="G253">
        <f>(B253-E253)^2+(D253-F253)^2</f>
        <v>3.5800966743822107</v>
      </c>
    </row>
    <row r="254" spans="1:7" x14ac:dyDescent="0.2">
      <c r="A254" t="s">
        <v>48</v>
      </c>
      <c r="B254">
        <v>3</v>
      </c>
      <c r="C254" t="s">
        <v>54</v>
      </c>
      <c r="D254">
        <v>2</v>
      </c>
      <c r="E254">
        <f>$J$2*VLOOKUP(A254,ratings,2,FALSE)*VLOOKUP(C254,ratings,3,FALSE)</f>
        <v>2.7521490618889066</v>
      </c>
      <c r="F254">
        <f>$J$1*VLOOKUP(C254,ratings,2,FALSE)*VLOOKUP(A254,ratings,3,FALSE)</f>
        <v>3.217785887240157</v>
      </c>
      <c r="G254">
        <f>(B254-E254)^2+(D254-F254)^2</f>
        <v>1.5444325546838455</v>
      </c>
    </row>
    <row r="255" spans="1:7" x14ac:dyDescent="0.2">
      <c r="A255" t="s">
        <v>57</v>
      </c>
      <c r="B255">
        <v>2</v>
      </c>
      <c r="C255" t="s">
        <v>39</v>
      </c>
      <c r="D255">
        <v>3</v>
      </c>
      <c r="E255">
        <f>$J$2*VLOOKUP(A255,ratings,2,FALSE)*VLOOKUP(C255,ratings,3,FALSE)</f>
        <v>2.5035736662891543</v>
      </c>
      <c r="F255">
        <f>$J$1*VLOOKUP(C255,ratings,2,FALSE)*VLOOKUP(A255,ratings,3,FALSE)</f>
        <v>2.7520215381387376</v>
      </c>
      <c r="G255">
        <f>(B255-E255)^2+(D255-F255)^2</f>
        <v>0.3150797549269781</v>
      </c>
    </row>
    <row r="256" spans="1:7" x14ac:dyDescent="0.2">
      <c r="A256" t="s">
        <v>45</v>
      </c>
      <c r="B256">
        <v>5</v>
      </c>
      <c r="C256" t="s">
        <v>35</v>
      </c>
      <c r="D256">
        <v>4</v>
      </c>
      <c r="E256">
        <f>$J$2*VLOOKUP(A256,ratings,2,FALSE)*VLOOKUP(C256,ratings,3,FALSE)</f>
        <v>2.7594598392743066</v>
      </c>
      <c r="F256">
        <f>$J$1*VLOOKUP(C256,ratings,2,FALSE)*VLOOKUP(A256,ratings,3,FALSE)</f>
        <v>3.8002724405516775</v>
      </c>
      <c r="G256">
        <f>(B256-E256)^2+(D256-F256)^2</f>
        <v>5.0599113098278989</v>
      </c>
    </row>
    <row r="257" spans="1:7" x14ac:dyDescent="0.2">
      <c r="A257" t="s">
        <v>58</v>
      </c>
      <c r="B257">
        <v>4</v>
      </c>
      <c r="C257" t="s">
        <v>47</v>
      </c>
      <c r="D257">
        <v>1</v>
      </c>
      <c r="E257">
        <f>$J$2*VLOOKUP(A257,ratings,2,FALSE)*VLOOKUP(C257,ratings,3,FALSE)</f>
        <v>3.0587961403769333</v>
      </c>
      <c r="F257">
        <f>$J$1*VLOOKUP(C257,ratings,2,FALSE)*VLOOKUP(A257,ratings,3,FALSE)</f>
        <v>3.3512738276492091</v>
      </c>
      <c r="G257">
        <f>(B257-E257)^2+(D257-F257)^2</f>
        <v>6.4143533179575201</v>
      </c>
    </row>
    <row r="258" spans="1:7" x14ac:dyDescent="0.2">
      <c r="A258" t="s">
        <v>40</v>
      </c>
      <c r="B258">
        <v>3</v>
      </c>
      <c r="C258" t="s">
        <v>53</v>
      </c>
      <c r="D258">
        <v>7</v>
      </c>
      <c r="E258">
        <f>$J$2*VLOOKUP(A258,ratings,2,FALSE)*VLOOKUP(C258,ratings,3,FALSE)</f>
        <v>2.2986320044718846</v>
      </c>
      <c r="F258">
        <f>$J$1*VLOOKUP(C258,ratings,2,FALSE)*VLOOKUP(A258,ratings,3,FALSE)</f>
        <v>3.6870335256425926</v>
      </c>
      <c r="G258">
        <f>(B258-E258)^2+(D258-F258)^2</f>
        <v>11.467663925367276</v>
      </c>
    </row>
    <row r="259" spans="1:7" x14ac:dyDescent="0.2">
      <c r="A259" t="s">
        <v>43</v>
      </c>
      <c r="B259">
        <v>2</v>
      </c>
      <c r="C259" t="s">
        <v>63</v>
      </c>
      <c r="D259">
        <v>3</v>
      </c>
      <c r="E259">
        <f>$J$2*VLOOKUP(A259,ratings,2,FALSE)*VLOOKUP(C259,ratings,3,FALSE)</f>
        <v>3.1228094505289374</v>
      </c>
      <c r="F259">
        <f>$J$1*VLOOKUP(C259,ratings,2,FALSE)*VLOOKUP(A259,ratings,3,FALSE)</f>
        <v>2.9745471466687281</v>
      </c>
      <c r="G259">
        <f>(B259-E259)^2+(D259-F259)^2</f>
        <v>1.2613489099397976</v>
      </c>
    </row>
    <row r="260" spans="1:7" x14ac:dyDescent="0.2">
      <c r="A260" t="s">
        <v>62</v>
      </c>
      <c r="B260">
        <v>4</v>
      </c>
      <c r="C260" t="s">
        <v>37</v>
      </c>
      <c r="D260">
        <v>3</v>
      </c>
      <c r="E260">
        <f>$J$2*VLOOKUP(A260,ratings,2,FALSE)*VLOOKUP(C260,ratings,3,FALSE)</f>
        <v>3.1638142156276778</v>
      </c>
      <c r="F260">
        <f>$J$1*VLOOKUP(C260,ratings,2,FALSE)*VLOOKUP(A260,ratings,3,FALSE)</f>
        <v>2.6794005844909421</v>
      </c>
      <c r="G260">
        <f>(B260-E260)^2+(D260-F260)^2</f>
        <v>0.80199065121110513</v>
      </c>
    </row>
    <row r="261" spans="1:7" x14ac:dyDescent="0.2">
      <c r="A261" t="s">
        <v>54</v>
      </c>
      <c r="B261">
        <v>3</v>
      </c>
      <c r="C261" t="s">
        <v>47</v>
      </c>
      <c r="D261">
        <v>4</v>
      </c>
      <c r="E261">
        <f>$J$2*VLOOKUP(A261,ratings,2,FALSE)*VLOOKUP(C261,ratings,3,FALSE)</f>
        <v>2.5324099776322311</v>
      </c>
      <c r="F261">
        <f>$J$1*VLOOKUP(C261,ratings,2,FALSE)*VLOOKUP(A261,ratings,3,FALSE)</f>
        <v>4.0331857791205046</v>
      </c>
      <c r="G261">
        <f>(B261-E261)^2+(D261-F261)^2</f>
        <v>0.21974172495372554</v>
      </c>
    </row>
    <row r="262" spans="1:7" x14ac:dyDescent="0.2">
      <c r="A262" t="s">
        <v>59</v>
      </c>
      <c r="B262">
        <v>3</v>
      </c>
      <c r="C262" t="s">
        <v>46</v>
      </c>
      <c r="D262">
        <v>4</v>
      </c>
      <c r="E262">
        <f>$J$2*VLOOKUP(A262,ratings,2,FALSE)*VLOOKUP(C262,ratings,3,FALSE)</f>
        <v>2.2980311355334186</v>
      </c>
      <c r="F262">
        <f>$J$1*VLOOKUP(C262,ratings,2,FALSE)*VLOOKUP(A262,ratings,3,FALSE)</f>
        <v>3.0422680959074309</v>
      </c>
      <c r="G262">
        <f>(B262-E262)^2+(D262-F262)^2</f>
        <v>1.4100106867972797</v>
      </c>
    </row>
    <row r="263" spans="1:7" x14ac:dyDescent="0.2">
      <c r="A263" t="s">
        <v>42</v>
      </c>
      <c r="B263">
        <v>4</v>
      </c>
      <c r="C263" t="s">
        <v>49</v>
      </c>
      <c r="D263">
        <v>2</v>
      </c>
      <c r="E263">
        <f>$J$2*VLOOKUP(A263,ratings,2,FALSE)*VLOOKUP(C263,ratings,3,FALSE)</f>
        <v>2.5868924115299738</v>
      </c>
      <c r="F263">
        <f>$J$1*VLOOKUP(C263,ratings,2,FALSE)*VLOOKUP(A263,ratings,3,FALSE)</f>
        <v>3.0302759644073451</v>
      </c>
      <c r="G263">
        <f>(B263-E263)^2+(D263-F263)^2</f>
        <v>3.0583416194270581</v>
      </c>
    </row>
    <row r="264" spans="1:7" x14ac:dyDescent="0.2">
      <c r="A264" t="s">
        <v>60</v>
      </c>
      <c r="B264">
        <v>3</v>
      </c>
      <c r="C264" t="s">
        <v>36</v>
      </c>
      <c r="D264">
        <v>0</v>
      </c>
      <c r="E264">
        <f>$J$2*VLOOKUP(A264,ratings,2,FALSE)*VLOOKUP(C264,ratings,3,FALSE)</f>
        <v>2.6525225606204201</v>
      </c>
      <c r="F264">
        <f>$J$1*VLOOKUP(C264,ratings,2,FALSE)*VLOOKUP(A264,ratings,3,FALSE)</f>
        <v>2.7836369541303698</v>
      </c>
      <c r="G264">
        <f>(B264-E264)^2+(D264-F264)^2</f>
        <v>7.869375263277993</v>
      </c>
    </row>
    <row r="265" spans="1:7" x14ac:dyDescent="0.2">
      <c r="A265" t="s">
        <v>65</v>
      </c>
      <c r="B265">
        <v>1</v>
      </c>
      <c r="C265" t="s">
        <v>64</v>
      </c>
      <c r="D265">
        <v>3</v>
      </c>
      <c r="E265">
        <f>$J$2*VLOOKUP(A265,ratings,2,FALSE)*VLOOKUP(C265,ratings,3,FALSE)</f>
        <v>2.6519730520523104</v>
      </c>
      <c r="F265">
        <f>$J$1*VLOOKUP(C265,ratings,2,FALSE)*VLOOKUP(A265,ratings,3,FALSE)</f>
        <v>3.3559182743011045</v>
      </c>
      <c r="G265">
        <f>(B265-E265)^2+(D265-F265)^2</f>
        <v>2.8556927826885015</v>
      </c>
    </row>
    <row r="266" spans="1:7" x14ac:dyDescent="0.2">
      <c r="A266" t="s">
        <v>48</v>
      </c>
      <c r="B266">
        <v>2</v>
      </c>
      <c r="C266" t="s">
        <v>57</v>
      </c>
      <c r="D266">
        <v>3</v>
      </c>
      <c r="E266">
        <f>$J$2*VLOOKUP(A266,ratings,2,FALSE)*VLOOKUP(C266,ratings,3,FALSE)</f>
        <v>1.8339045195264325</v>
      </c>
      <c r="F266">
        <f>$J$1*VLOOKUP(C266,ratings,2,FALSE)*VLOOKUP(A266,ratings,3,FALSE)</f>
        <v>3.2815345472583353</v>
      </c>
      <c r="G266">
        <f>(B266-E266)^2+(D266-F266)^2</f>
        <v>0.10684940993370105</v>
      </c>
    </row>
    <row r="267" spans="1:7" x14ac:dyDescent="0.2">
      <c r="A267" t="s">
        <v>51</v>
      </c>
      <c r="B267">
        <v>6</v>
      </c>
      <c r="C267" t="s">
        <v>45</v>
      </c>
      <c r="D267">
        <v>2</v>
      </c>
      <c r="E267">
        <f>$J$2*VLOOKUP(A267,ratings,2,FALSE)*VLOOKUP(C267,ratings,3,FALSE)</f>
        <v>3.7005096343802006</v>
      </c>
      <c r="F267">
        <f>$J$1*VLOOKUP(C267,ratings,2,FALSE)*VLOOKUP(A267,ratings,3,FALSE)</f>
        <v>2.9395278550176336</v>
      </c>
      <c r="G267">
        <f>(B267-E267)^2+(D267-F267)^2</f>
        <v>6.170368531932314</v>
      </c>
    </row>
    <row r="268" spans="1:7" x14ac:dyDescent="0.2">
      <c r="A268" t="s">
        <v>52</v>
      </c>
      <c r="B268">
        <v>3</v>
      </c>
      <c r="C268" t="s">
        <v>35</v>
      </c>
      <c r="D268">
        <v>0</v>
      </c>
      <c r="E268">
        <f>$J$2*VLOOKUP(A268,ratings,2,FALSE)*VLOOKUP(C268,ratings,3,FALSE)</f>
        <v>2.5191446791897425</v>
      </c>
      <c r="F268">
        <f>$J$1*VLOOKUP(C268,ratings,2,FALSE)*VLOOKUP(A268,ratings,3,FALSE)</f>
        <v>3.2037479198938508</v>
      </c>
      <c r="G268">
        <f>(B268-E268)^2+(D268-F268)^2</f>
        <v>10.495222573775711</v>
      </c>
    </row>
    <row r="269" spans="1:7" x14ac:dyDescent="0.2">
      <c r="A269" t="s">
        <v>61</v>
      </c>
      <c r="B269">
        <v>3</v>
      </c>
      <c r="C269" t="s">
        <v>44</v>
      </c>
      <c r="D269">
        <v>0</v>
      </c>
      <c r="E269">
        <f>$J$2*VLOOKUP(A269,ratings,2,FALSE)*VLOOKUP(C269,ratings,3,FALSE)</f>
        <v>2.4010368431313767</v>
      </c>
      <c r="F269">
        <f>$J$1*VLOOKUP(C269,ratings,2,FALSE)*VLOOKUP(A269,ratings,3,FALSE)</f>
        <v>3.3024178060113636</v>
      </c>
      <c r="G269">
        <f>(B269-E269)^2+(D269-F269)^2</f>
        <v>11.264720228746935</v>
      </c>
    </row>
    <row r="270" spans="1:7" x14ac:dyDescent="0.2">
      <c r="A270" t="s">
        <v>41</v>
      </c>
      <c r="B270">
        <v>6</v>
      </c>
      <c r="C270" t="s">
        <v>55</v>
      </c>
      <c r="D270">
        <v>5</v>
      </c>
      <c r="E270">
        <f>$J$2*VLOOKUP(A270,ratings,2,FALSE)*VLOOKUP(C270,ratings,3,FALSE)</f>
        <v>3.2073406102638673</v>
      </c>
      <c r="F270">
        <f>$J$1*VLOOKUP(C270,ratings,2,FALSE)*VLOOKUP(A270,ratings,3,FALSE)</f>
        <v>3.0564863999624223</v>
      </c>
      <c r="G270">
        <f>(B270-E270)^2+(D270-F270)^2</f>
        <v>11.576191580612415</v>
      </c>
    </row>
    <row r="271" spans="1:7" x14ac:dyDescent="0.2">
      <c r="A271" t="s">
        <v>56</v>
      </c>
      <c r="B271">
        <v>2</v>
      </c>
      <c r="C271" t="s">
        <v>50</v>
      </c>
      <c r="D271">
        <v>0</v>
      </c>
      <c r="E271">
        <f>$J$2*VLOOKUP(A271,ratings,2,FALSE)*VLOOKUP(C271,ratings,3,FALSE)</f>
        <v>2.7146320954628931</v>
      </c>
      <c r="F271">
        <f>$J$1*VLOOKUP(C271,ratings,2,FALSE)*VLOOKUP(A271,ratings,3,FALSE)</f>
        <v>2.2623865225013993</v>
      </c>
      <c r="G271">
        <f>(B271-E271)^2+(D271-F271)^2</f>
        <v>5.6290918090616602</v>
      </c>
    </row>
    <row r="272" spans="1:7" x14ac:dyDescent="0.2">
      <c r="A272" t="s">
        <v>48</v>
      </c>
      <c r="B272">
        <v>4</v>
      </c>
      <c r="C272" t="s">
        <v>54</v>
      </c>
      <c r="D272">
        <v>1</v>
      </c>
      <c r="E272">
        <f>$J$2*VLOOKUP(A272,ratings,2,FALSE)*VLOOKUP(C272,ratings,3,FALSE)</f>
        <v>2.7521490618889066</v>
      </c>
      <c r="F272">
        <f>$J$1*VLOOKUP(C272,ratings,2,FALSE)*VLOOKUP(A272,ratings,3,FALSE)</f>
        <v>3.217785887240157</v>
      </c>
      <c r="G272">
        <f>(B272-E272)^2+(D272-F272)^2</f>
        <v>6.4757062053863459</v>
      </c>
    </row>
    <row r="273" spans="1:7" x14ac:dyDescent="0.2">
      <c r="A273" t="s">
        <v>43</v>
      </c>
      <c r="B273">
        <v>4</v>
      </c>
      <c r="C273" t="s">
        <v>63</v>
      </c>
      <c r="D273">
        <v>5</v>
      </c>
      <c r="E273">
        <f>$J$2*VLOOKUP(A273,ratings,2,FALSE)*VLOOKUP(C273,ratings,3,FALSE)</f>
        <v>3.1228094505289374</v>
      </c>
      <c r="F273">
        <f>$J$1*VLOOKUP(C273,ratings,2,FALSE)*VLOOKUP(A273,ratings,3,FALSE)</f>
        <v>2.9745471466687281</v>
      </c>
      <c r="G273">
        <f>(B273-E273)^2+(D273-F273)^2</f>
        <v>4.8719225211491359</v>
      </c>
    </row>
    <row r="274" spans="1:7" x14ac:dyDescent="0.2">
      <c r="A274" t="s">
        <v>38</v>
      </c>
      <c r="B274">
        <v>4</v>
      </c>
      <c r="C274" t="s">
        <v>37</v>
      </c>
      <c r="D274">
        <v>3</v>
      </c>
      <c r="E274">
        <f>$J$2*VLOOKUP(A274,ratings,2,FALSE)*VLOOKUP(C274,ratings,3,FALSE)</f>
        <v>3.4575332100865599</v>
      </c>
      <c r="F274">
        <f>$J$1*VLOOKUP(C274,ratings,2,FALSE)*VLOOKUP(A274,ratings,3,FALSE)</f>
        <v>2.7111589040306892</v>
      </c>
      <c r="G274">
        <f>(B274-E274)^2+(D274-F274)^2</f>
        <v>0.37769939687974496</v>
      </c>
    </row>
    <row r="275" spans="1:7" x14ac:dyDescent="0.2">
      <c r="A275" t="s">
        <v>39</v>
      </c>
      <c r="B275">
        <v>3</v>
      </c>
      <c r="C275" t="s">
        <v>47</v>
      </c>
      <c r="D275">
        <v>2</v>
      </c>
      <c r="E275">
        <f>$J$2*VLOOKUP(A275,ratings,2,FALSE)*VLOOKUP(C275,ratings,3,FALSE)</f>
        <v>3.2916046500229963</v>
      </c>
      <c r="F275">
        <f>$J$1*VLOOKUP(C275,ratings,2,FALSE)*VLOOKUP(A275,ratings,3,FALSE)</f>
        <v>3.4114430120532306</v>
      </c>
      <c r="G275">
        <f>(B275-E275)^2+(D275-F275)^2</f>
        <v>2.0772046481889301</v>
      </c>
    </row>
    <row r="276" spans="1:7" x14ac:dyDescent="0.2">
      <c r="A276" t="s">
        <v>59</v>
      </c>
      <c r="B276">
        <v>3</v>
      </c>
      <c r="C276" t="s">
        <v>46</v>
      </c>
      <c r="D276">
        <v>4</v>
      </c>
      <c r="E276">
        <f>$J$2*VLOOKUP(A276,ratings,2,FALSE)*VLOOKUP(C276,ratings,3,FALSE)</f>
        <v>2.2980311355334186</v>
      </c>
      <c r="F276">
        <f>$J$1*VLOOKUP(C276,ratings,2,FALSE)*VLOOKUP(A276,ratings,3,FALSE)</f>
        <v>3.0422680959074309</v>
      </c>
      <c r="G276">
        <f>(B276-E276)^2+(D276-F276)^2</f>
        <v>1.4100106867972797</v>
      </c>
    </row>
    <row r="277" spans="1:7" x14ac:dyDescent="0.2">
      <c r="A277" t="s">
        <v>51</v>
      </c>
      <c r="B277">
        <v>6</v>
      </c>
      <c r="C277" t="s">
        <v>36</v>
      </c>
      <c r="D277">
        <v>2</v>
      </c>
      <c r="E277">
        <f>$J$2*VLOOKUP(A277,ratings,2,FALSE)*VLOOKUP(C277,ratings,3,FALSE)</f>
        <v>2.5770083431912232</v>
      </c>
      <c r="F277">
        <f>$J$1*VLOOKUP(C277,ratings,2,FALSE)*VLOOKUP(A277,ratings,3,FALSE)</f>
        <v>3.6522883860258077</v>
      </c>
      <c r="G277">
        <f>(B277-E277)^2+(D277-F277)^2</f>
        <v>14.446928793178264</v>
      </c>
    </row>
    <row r="278" spans="1:7" x14ac:dyDescent="0.2">
      <c r="A278" t="s">
        <v>65</v>
      </c>
      <c r="B278">
        <v>3</v>
      </c>
      <c r="C278" t="s">
        <v>64</v>
      </c>
      <c r="D278">
        <v>0</v>
      </c>
      <c r="E278">
        <f>$J$2*VLOOKUP(A278,ratings,2,FALSE)*VLOOKUP(C278,ratings,3,FALSE)</f>
        <v>2.6519730520523104</v>
      </c>
      <c r="F278">
        <f>$J$1*VLOOKUP(C278,ratings,2,FALSE)*VLOOKUP(A278,ratings,3,FALSE)</f>
        <v>3.3559182743011045</v>
      </c>
      <c r="G278">
        <f>(B278-E278)^2+(D278-F278)^2</f>
        <v>11.383310220285885</v>
      </c>
    </row>
    <row r="279" spans="1:7" x14ac:dyDescent="0.2">
      <c r="A279" t="s">
        <v>58</v>
      </c>
      <c r="B279">
        <v>3</v>
      </c>
      <c r="C279" t="s">
        <v>40</v>
      </c>
      <c r="D279">
        <v>4</v>
      </c>
      <c r="E279">
        <f>$J$2*VLOOKUP(A279,ratings,2,FALSE)*VLOOKUP(C279,ratings,3,FALSE)</f>
        <v>3.6766715738574982</v>
      </c>
      <c r="F279">
        <f>$J$1*VLOOKUP(C279,ratings,2,FALSE)*VLOOKUP(A279,ratings,3,FALSE)</f>
        <v>2.965728915708171</v>
      </c>
      <c r="G279">
        <f>(B279-E279)^2+(D279-F279)^2</f>
        <v>1.5276010946689793</v>
      </c>
    </row>
    <row r="280" spans="1:7" x14ac:dyDescent="0.2">
      <c r="A280" t="s">
        <v>52</v>
      </c>
      <c r="B280">
        <v>2</v>
      </c>
      <c r="C280" t="s">
        <v>35</v>
      </c>
      <c r="D280">
        <v>1</v>
      </c>
      <c r="E280">
        <f>$J$2*VLOOKUP(A280,ratings,2,FALSE)*VLOOKUP(C280,ratings,3,FALSE)</f>
        <v>2.5191446791897425</v>
      </c>
      <c r="F280">
        <f>$J$1*VLOOKUP(C280,ratings,2,FALSE)*VLOOKUP(A280,ratings,3,FALSE)</f>
        <v>3.2037479198938508</v>
      </c>
      <c r="G280">
        <f>(B280-E280)^2+(D280-F280)^2</f>
        <v>5.1260160923674949</v>
      </c>
    </row>
    <row r="281" spans="1:7" x14ac:dyDescent="0.2">
      <c r="A281" t="s">
        <v>49</v>
      </c>
      <c r="B281">
        <v>0</v>
      </c>
      <c r="C281" t="s">
        <v>42</v>
      </c>
      <c r="D281">
        <v>3</v>
      </c>
      <c r="E281">
        <f>$J$2*VLOOKUP(A281,ratings,2,FALSE)*VLOOKUP(C281,ratings,3,FALSE)</f>
        <v>2.7679574848694553</v>
      </c>
      <c r="F281">
        <f>$J$1*VLOOKUP(C281,ratings,2,FALSE)*VLOOKUP(A281,ratings,3,FALSE)</f>
        <v>2.8320514097552132</v>
      </c>
      <c r="G281">
        <f>(B281-E281)^2+(D281-F281)^2</f>
        <v>7.6897953670100527</v>
      </c>
    </row>
    <row r="282" spans="1:7" x14ac:dyDescent="0.2">
      <c r="A282" t="s">
        <v>61</v>
      </c>
      <c r="B282">
        <v>1</v>
      </c>
      <c r="C282" t="s">
        <v>44</v>
      </c>
      <c r="D282">
        <v>2</v>
      </c>
      <c r="E282">
        <f>$J$2*VLOOKUP(A282,ratings,2,FALSE)*VLOOKUP(C282,ratings,3,FALSE)</f>
        <v>2.4010368431313767</v>
      </c>
      <c r="F282">
        <f>$J$1*VLOOKUP(C282,ratings,2,FALSE)*VLOOKUP(A282,ratings,3,FALSE)</f>
        <v>3.3024178060113636</v>
      </c>
      <c r="G282">
        <f>(B282-E282)^2+(D282-F282)^2</f>
        <v>3.659196377226988</v>
      </c>
    </row>
    <row r="283" spans="1:7" x14ac:dyDescent="0.2">
      <c r="A283" t="s">
        <v>54</v>
      </c>
      <c r="B283">
        <v>4</v>
      </c>
      <c r="C283" t="s">
        <v>48</v>
      </c>
      <c r="D283">
        <v>3</v>
      </c>
      <c r="E283">
        <f>$J$2*VLOOKUP(A283,ratings,2,FALSE)*VLOOKUP(C283,ratings,3,FALSE)</f>
        <v>2.9392354478301268</v>
      </c>
      <c r="F283">
        <f>$J$1*VLOOKUP(C283,ratings,2,FALSE)*VLOOKUP(A283,ratings,3,FALSE)</f>
        <v>3.0129693820429124</v>
      </c>
      <c r="G283">
        <f>(B283-E283)^2+(D283-F283)^2</f>
        <v>1.1253896400107268</v>
      </c>
    </row>
    <row r="284" spans="1:7" x14ac:dyDescent="0.2">
      <c r="A284" t="s">
        <v>41</v>
      </c>
      <c r="B284">
        <v>2</v>
      </c>
      <c r="C284" t="s">
        <v>55</v>
      </c>
      <c r="D284">
        <v>0</v>
      </c>
      <c r="E284">
        <f>$J$2*VLOOKUP(A284,ratings,2,FALSE)*VLOOKUP(C284,ratings,3,FALSE)</f>
        <v>3.2073406102638673</v>
      </c>
      <c r="F284">
        <f>$J$1*VLOOKUP(C284,ratings,2,FALSE)*VLOOKUP(A284,ratings,3,FALSE)</f>
        <v>3.0564863999624223</v>
      </c>
      <c r="G284">
        <f>(B284-E284)^2+(D284-F284)^2</f>
        <v>10.799780462347577</v>
      </c>
    </row>
    <row r="285" spans="1:7" x14ac:dyDescent="0.2">
      <c r="A285" t="s">
        <v>56</v>
      </c>
      <c r="B285">
        <v>2</v>
      </c>
      <c r="C285" t="s">
        <v>50</v>
      </c>
      <c r="D285">
        <v>5</v>
      </c>
      <c r="E285">
        <f>$J$2*VLOOKUP(A285,ratings,2,FALSE)*VLOOKUP(C285,ratings,3,FALSE)</f>
        <v>2.7146320954628931</v>
      </c>
      <c r="F285">
        <f>$J$1*VLOOKUP(C285,ratings,2,FALSE)*VLOOKUP(A285,ratings,3,FALSE)</f>
        <v>2.2623865225013993</v>
      </c>
      <c r="G285">
        <f>(B285-E285)^2+(D285-F285)^2</f>
        <v>8.0052265840476675</v>
      </c>
    </row>
    <row r="286" spans="1:7" x14ac:dyDescent="0.2">
      <c r="A286" t="s">
        <v>65</v>
      </c>
      <c r="B286">
        <v>2</v>
      </c>
      <c r="C286" t="s">
        <v>64</v>
      </c>
      <c r="D286">
        <v>3</v>
      </c>
      <c r="E286">
        <f>$J$2*VLOOKUP(A286,ratings,2,FALSE)*VLOOKUP(C286,ratings,3,FALSE)</f>
        <v>2.6519730520523104</v>
      </c>
      <c r="F286">
        <f>$J$1*VLOOKUP(C286,ratings,2,FALSE)*VLOOKUP(A286,ratings,3,FALSE)</f>
        <v>3.3559182743011045</v>
      </c>
      <c r="G286">
        <f>(B286-E286)^2+(D286-F286)^2</f>
        <v>0.55174667858388082</v>
      </c>
    </row>
    <row r="287" spans="1:7" x14ac:dyDescent="0.2">
      <c r="A287" t="s">
        <v>53</v>
      </c>
      <c r="B287">
        <v>2</v>
      </c>
      <c r="C287" t="s">
        <v>57</v>
      </c>
      <c r="D287">
        <v>7</v>
      </c>
      <c r="E287">
        <f>$J$2*VLOOKUP(A287,ratings,2,FALSE)*VLOOKUP(C287,ratings,3,FALSE)</f>
        <v>2.1397912744522425</v>
      </c>
      <c r="F287">
        <f>$J$1*VLOOKUP(C287,ratings,2,FALSE)*VLOOKUP(A287,ratings,3,FALSE)</f>
        <v>2.2846290689158657</v>
      </c>
      <c r="G287">
        <f>(B287-E287)^2+(D287-F287)^2</f>
        <v>22.254264618126239</v>
      </c>
    </row>
    <row r="288" spans="1:7" x14ac:dyDescent="0.2">
      <c r="A288" t="s">
        <v>61</v>
      </c>
      <c r="B288">
        <v>1</v>
      </c>
      <c r="C288" t="s">
        <v>63</v>
      </c>
      <c r="D288">
        <v>6</v>
      </c>
      <c r="E288">
        <f>$J$2*VLOOKUP(A288,ratings,2,FALSE)*VLOOKUP(C288,ratings,3,FALSE)</f>
        <v>3.0790626191281882</v>
      </c>
      <c r="F288">
        <f>$J$1*VLOOKUP(C288,ratings,2,FALSE)*VLOOKUP(A288,ratings,3,FALSE)</f>
        <v>2.8597694497565946</v>
      </c>
      <c r="G288">
        <f>(B288-E288)^2+(D288-F288)^2</f>
        <v>14.183549282938163</v>
      </c>
    </row>
    <row r="289" spans="1:7" x14ac:dyDescent="0.2">
      <c r="A289" t="s">
        <v>49</v>
      </c>
      <c r="B289">
        <v>1</v>
      </c>
      <c r="C289" t="s">
        <v>42</v>
      </c>
      <c r="D289">
        <v>3</v>
      </c>
      <c r="E289">
        <f>$J$2*VLOOKUP(A289,ratings,2,FALSE)*VLOOKUP(C289,ratings,3,FALSE)</f>
        <v>2.7679574848694553</v>
      </c>
      <c r="F289">
        <f>$J$1*VLOOKUP(C289,ratings,2,FALSE)*VLOOKUP(A289,ratings,3,FALSE)</f>
        <v>2.8320514097552132</v>
      </c>
      <c r="G289">
        <f>(B289-E289)^2+(D289-F289)^2</f>
        <v>3.1538803972711413</v>
      </c>
    </row>
    <row r="290" spans="1:7" x14ac:dyDescent="0.2">
      <c r="A290" t="s">
        <v>38</v>
      </c>
      <c r="B290">
        <v>3</v>
      </c>
      <c r="C290" t="s">
        <v>37</v>
      </c>
      <c r="D290">
        <v>0</v>
      </c>
      <c r="E290">
        <f>$J$2*VLOOKUP(A290,ratings,2,FALSE)*VLOOKUP(C290,ratings,3,FALSE)</f>
        <v>3.4575332100865599</v>
      </c>
      <c r="F290">
        <f>$J$1*VLOOKUP(C290,ratings,2,FALSE)*VLOOKUP(A290,ratings,3,FALSE)</f>
        <v>2.7111589040306892</v>
      </c>
      <c r="G290">
        <f>(B290-E290)^2+(D290-F290)^2</f>
        <v>7.5597192412369996</v>
      </c>
    </row>
    <row r="291" spans="1:7" x14ac:dyDescent="0.2">
      <c r="A291" t="s">
        <v>43</v>
      </c>
      <c r="B291">
        <v>3</v>
      </c>
      <c r="C291" t="s">
        <v>62</v>
      </c>
      <c r="D291">
        <v>6</v>
      </c>
      <c r="E291">
        <f>$J$2*VLOOKUP(A291,ratings,2,FALSE)*VLOOKUP(C291,ratings,3,FALSE)</f>
        <v>2.5130427721927799</v>
      </c>
      <c r="F291">
        <f>$J$1*VLOOKUP(C291,ratings,2,FALSE)*VLOOKUP(A291,ratings,3,FALSE)</f>
        <v>3.1006126275489136</v>
      </c>
      <c r="G291">
        <f>(B291-E291)^2+(D291-F291)^2</f>
        <v>8.6435744772425078</v>
      </c>
    </row>
    <row r="292" spans="1:7" x14ac:dyDescent="0.2">
      <c r="A292" t="s">
        <v>39</v>
      </c>
      <c r="B292">
        <v>2</v>
      </c>
      <c r="C292" t="s">
        <v>47</v>
      </c>
      <c r="D292">
        <v>5</v>
      </c>
      <c r="E292">
        <f>$J$2*VLOOKUP(A292,ratings,2,FALSE)*VLOOKUP(C292,ratings,3,FALSE)</f>
        <v>3.2916046500229963</v>
      </c>
      <c r="F292">
        <f>$J$1*VLOOKUP(C292,ratings,2,FALSE)*VLOOKUP(A292,ratings,3,FALSE)</f>
        <v>3.4114430120532306</v>
      </c>
      <c r="G292">
        <f>(B292-E292)^2+(D292-F292)^2</f>
        <v>4.1917558759155389</v>
      </c>
    </row>
    <row r="293" spans="1:7" x14ac:dyDescent="0.2">
      <c r="A293" t="s">
        <v>36</v>
      </c>
      <c r="B293">
        <v>3</v>
      </c>
      <c r="C293" t="s">
        <v>46</v>
      </c>
      <c r="D293">
        <v>2</v>
      </c>
      <c r="E293">
        <f>$J$2*VLOOKUP(A293,ratings,2,FALSE)*VLOOKUP(C293,ratings,3,FALSE)</f>
        <v>3.5570137063726848</v>
      </c>
      <c r="F293">
        <f>$J$1*VLOOKUP(C293,ratings,2,FALSE)*VLOOKUP(A293,ratings,3,FALSE)</f>
        <v>2.4276080965159474</v>
      </c>
      <c r="G293">
        <f>(B293-E293)^2+(D293-F293)^2</f>
        <v>0.49311295329302729</v>
      </c>
    </row>
    <row r="294" spans="1:7" x14ac:dyDescent="0.2">
      <c r="A294" t="s">
        <v>52</v>
      </c>
      <c r="B294">
        <v>1</v>
      </c>
      <c r="C294" t="s">
        <v>51</v>
      </c>
      <c r="D294">
        <v>3</v>
      </c>
      <c r="E294">
        <f>$J$2*VLOOKUP(A294,ratings,2,FALSE)*VLOOKUP(C294,ratings,3,FALSE)</f>
        <v>2.4512287784082369</v>
      </c>
      <c r="F294">
        <f>$J$1*VLOOKUP(C294,ratings,2,FALSE)*VLOOKUP(A294,ratings,3,FALSE)</f>
        <v>3.4152925453717713</v>
      </c>
      <c r="G294">
        <f>(B294-E294)^2+(D294-F294)^2</f>
        <v>2.2785328655216284</v>
      </c>
    </row>
    <row r="295" spans="1:7" x14ac:dyDescent="0.2">
      <c r="A295" t="s">
        <v>53</v>
      </c>
      <c r="B295">
        <v>2</v>
      </c>
      <c r="C295" t="s">
        <v>58</v>
      </c>
      <c r="D295">
        <v>6</v>
      </c>
      <c r="E295">
        <f>$J$2*VLOOKUP(A295,ratings,2,FALSE)*VLOOKUP(C295,ratings,3,FALSE)</f>
        <v>2.6682611415400084</v>
      </c>
      <c r="F295">
        <f>$J$1*VLOOKUP(C295,ratings,2,FALSE)*VLOOKUP(A295,ratings,3,FALSE)</f>
        <v>2.7059039567541512</v>
      </c>
      <c r="G295">
        <f>(B295-E295)^2+(D295-F295)^2</f>
        <v>11.297641695420312</v>
      </c>
    </row>
    <row r="296" spans="1:7" x14ac:dyDescent="0.2">
      <c r="A296" t="s">
        <v>60</v>
      </c>
      <c r="B296">
        <v>3</v>
      </c>
      <c r="C296" t="s">
        <v>59</v>
      </c>
      <c r="D296">
        <v>2</v>
      </c>
      <c r="E296">
        <f>$J$2*VLOOKUP(A296,ratings,2,FALSE)*VLOOKUP(C296,ratings,3,FALSE)</f>
        <v>3.3241299414974068</v>
      </c>
      <c r="F296">
        <f>$J$1*VLOOKUP(C296,ratings,2,FALSE)*VLOOKUP(A296,ratings,3,FALSE)</f>
        <v>1.7983862078328381</v>
      </c>
      <c r="G296">
        <f>(B296-E296)^2+(D296-F296)^2</f>
        <v>0.14570834016713591</v>
      </c>
    </row>
    <row r="297" spans="1:7" x14ac:dyDescent="0.2">
      <c r="A297" t="s">
        <v>36</v>
      </c>
      <c r="B297">
        <v>6</v>
      </c>
      <c r="C297" t="s">
        <v>46</v>
      </c>
      <c r="D297">
        <v>2</v>
      </c>
      <c r="E297">
        <f>$J$2*VLOOKUP(A297,ratings,2,FALSE)*VLOOKUP(C297,ratings,3,FALSE)</f>
        <v>3.5570137063726848</v>
      </c>
      <c r="F297">
        <f>$J$1*VLOOKUP(C297,ratings,2,FALSE)*VLOOKUP(A297,ratings,3,FALSE)</f>
        <v>2.4276080965159474</v>
      </c>
      <c r="G297">
        <f>(B297-E297)^2+(D297-F297)^2</f>
        <v>6.151030715056919</v>
      </c>
    </row>
    <row r="298" spans="1:7" x14ac:dyDescent="0.2">
      <c r="A298" t="s">
        <v>40</v>
      </c>
      <c r="B298">
        <v>3</v>
      </c>
      <c r="C298" t="s">
        <v>48</v>
      </c>
      <c r="D298">
        <v>0</v>
      </c>
      <c r="E298">
        <f>$J$2*VLOOKUP(A298,ratings,2,FALSE)*VLOOKUP(C298,ratings,3,FALSE)</f>
        <v>3.3016477102287749</v>
      </c>
      <c r="F298">
        <f>$J$1*VLOOKUP(C298,ratings,2,FALSE)*VLOOKUP(A298,ratings,3,FALSE)</f>
        <v>3.1599658934268353</v>
      </c>
      <c r="G298">
        <f>(B298-E298)^2+(D298-F298)^2</f>
        <v>10.07637578870712</v>
      </c>
    </row>
    <row r="299" spans="1:7" x14ac:dyDescent="0.2">
      <c r="A299" t="s">
        <v>50</v>
      </c>
      <c r="B299">
        <v>5</v>
      </c>
      <c r="C299" t="s">
        <v>41</v>
      </c>
      <c r="D299">
        <v>3</v>
      </c>
      <c r="E299">
        <f>$J$2*VLOOKUP(A299,ratings,2,FALSE)*VLOOKUP(C299,ratings,3,FALSE)</f>
        <v>2.5126129168755602</v>
      </c>
      <c r="F299">
        <f>$J$1*VLOOKUP(C299,ratings,2,FALSE)*VLOOKUP(A299,ratings,3,FALSE)</f>
        <v>3.1753521435318461</v>
      </c>
      <c r="G299">
        <f>(B299-E299)^2+(D299-F299)^2</f>
        <v>6.2178428755355215</v>
      </c>
    </row>
    <row r="300" spans="1:7" x14ac:dyDescent="0.2">
      <c r="A300" t="s">
        <v>44</v>
      </c>
      <c r="B300">
        <v>4</v>
      </c>
      <c r="C300" t="s">
        <v>38</v>
      </c>
      <c r="D300">
        <v>0</v>
      </c>
      <c r="E300">
        <f>$J$2*VLOOKUP(A300,ratings,2,FALSE)*VLOOKUP(C300,ratings,3,FALSE)</f>
        <v>2.9523282729443805</v>
      </c>
      <c r="F300">
        <f>$J$1*VLOOKUP(C300,ratings,2,FALSE)*VLOOKUP(A300,ratings,3,FALSE)</f>
        <v>3.0533531726994538</v>
      </c>
      <c r="G300">
        <f>(B300-E300)^2+(D300-F300)^2</f>
        <v>10.420581644905527</v>
      </c>
    </row>
    <row r="301" spans="1:7" x14ac:dyDescent="0.2">
      <c r="A301" t="s">
        <v>49</v>
      </c>
      <c r="B301">
        <v>4</v>
      </c>
      <c r="C301" t="s">
        <v>64</v>
      </c>
      <c r="D301">
        <v>3</v>
      </c>
      <c r="E301">
        <f>$J$2*VLOOKUP(A301,ratings,2,FALSE)*VLOOKUP(C301,ratings,3,FALSE)</f>
        <v>2.9382489653472827</v>
      </c>
      <c r="F301">
        <f>$J$1*VLOOKUP(C301,ratings,2,FALSE)*VLOOKUP(A301,ratings,3,FALSE)</f>
        <v>2.9620211409806778</v>
      </c>
      <c r="G301">
        <f>(B301-E301)^2+(D301-F301)^2</f>
        <v>1.1287576533185251</v>
      </c>
    </row>
    <row r="302" spans="1:7" x14ac:dyDescent="0.2">
      <c r="A302" t="s">
        <v>52</v>
      </c>
      <c r="B302">
        <v>3</v>
      </c>
      <c r="C302" t="s">
        <v>51</v>
      </c>
      <c r="D302">
        <v>4</v>
      </c>
      <c r="E302">
        <f>$J$2*VLOOKUP(A302,ratings,2,FALSE)*VLOOKUP(C302,ratings,3,FALSE)</f>
        <v>2.4512287784082369</v>
      </c>
      <c r="F302">
        <f>$J$1*VLOOKUP(C302,ratings,2,FALSE)*VLOOKUP(A302,ratings,3,FALSE)</f>
        <v>3.4152925453717713</v>
      </c>
      <c r="G302">
        <f>(B302-E302)^2+(D302-F302)^2</f>
        <v>0.64303266114513802</v>
      </c>
    </row>
    <row r="303" spans="1:7" x14ac:dyDescent="0.2">
      <c r="A303" t="s">
        <v>47</v>
      </c>
      <c r="B303">
        <v>5</v>
      </c>
      <c r="C303" t="s">
        <v>54</v>
      </c>
      <c r="D303">
        <v>2</v>
      </c>
      <c r="E303">
        <f>$J$2*VLOOKUP(A303,ratings,2,FALSE)*VLOOKUP(C303,ratings,3,FALSE)</f>
        <v>3.6840495375044209</v>
      </c>
      <c r="F303">
        <f>$J$1*VLOOKUP(C303,ratings,2,FALSE)*VLOOKUP(A303,ratings,3,FALSE)</f>
        <v>2.7724056923534053</v>
      </c>
      <c r="G303">
        <f>(B303-E303)^2+(D303-F303)^2</f>
        <v>2.3283361733222718</v>
      </c>
    </row>
    <row r="304" spans="1:7" x14ac:dyDescent="0.2">
      <c r="A304" t="s">
        <v>55</v>
      </c>
      <c r="B304">
        <v>1</v>
      </c>
      <c r="C304" t="s">
        <v>56</v>
      </c>
      <c r="D304">
        <v>2</v>
      </c>
      <c r="E304">
        <f>$J$2*VLOOKUP(A304,ratings,2,FALSE)*VLOOKUP(C304,ratings,3,FALSE)</f>
        <v>2.2962446251266231</v>
      </c>
      <c r="F304">
        <f>$J$1*VLOOKUP(C304,ratings,2,FALSE)*VLOOKUP(A304,ratings,3,FALSE)</f>
        <v>3.286318861304458</v>
      </c>
      <c r="G304">
        <f>(B304-E304)^2+(D304-F304)^2</f>
        <v>3.334866341117257</v>
      </c>
    </row>
    <row r="305" spans="1:7" x14ac:dyDescent="0.2">
      <c r="A305" t="s">
        <v>39</v>
      </c>
      <c r="B305">
        <v>4</v>
      </c>
      <c r="C305" t="s">
        <v>57</v>
      </c>
      <c r="D305">
        <v>3</v>
      </c>
      <c r="E305">
        <f>$J$2*VLOOKUP(A305,ratings,2,FALSE)*VLOOKUP(C305,ratings,3,FALSE)</f>
        <v>2.5137903954905569</v>
      </c>
      <c r="F305">
        <f>$J$1*VLOOKUP(C305,ratings,2,FALSE)*VLOOKUP(A305,ratings,3,FALSE)</f>
        <v>2.7408365726531394</v>
      </c>
      <c r="G305">
        <f>(B305-E305)^2+(D305-F305)^2</f>
        <v>2.2759846706102866</v>
      </c>
    </row>
    <row r="306" spans="1:7" x14ac:dyDescent="0.2">
      <c r="A306" t="s">
        <v>61</v>
      </c>
      <c r="B306">
        <v>6</v>
      </c>
      <c r="C306" t="s">
        <v>63</v>
      </c>
      <c r="D306">
        <v>3</v>
      </c>
      <c r="E306">
        <f>$J$2*VLOOKUP(A306,ratings,2,FALSE)*VLOOKUP(C306,ratings,3,FALSE)</f>
        <v>3.0790626191281882</v>
      </c>
      <c r="F306">
        <f>$J$1*VLOOKUP(C306,ratings,2,FALSE)*VLOOKUP(A306,ratings,3,FALSE)</f>
        <v>2.8597694497565946</v>
      </c>
      <c r="G306">
        <f>(B306-E306)^2+(D306-F306)^2</f>
        <v>8.5515397901958465</v>
      </c>
    </row>
    <row r="307" spans="1:7" x14ac:dyDescent="0.2">
      <c r="A307" t="s">
        <v>35</v>
      </c>
      <c r="B307">
        <v>7</v>
      </c>
      <c r="C307" t="s">
        <v>45</v>
      </c>
      <c r="D307">
        <v>6</v>
      </c>
      <c r="E307">
        <f>$J$2*VLOOKUP(A307,ratings,2,FALSE)*VLOOKUP(C307,ratings,3,FALSE)</f>
        <v>3.4712985450569049</v>
      </c>
      <c r="F307">
        <f>$J$1*VLOOKUP(C307,ratings,2,FALSE)*VLOOKUP(A307,ratings,3,FALSE)</f>
        <v>3.02097299955265</v>
      </c>
      <c r="G307">
        <f>(B307-E307)^2+(D307-F307)^2</f>
        <v>21.326335827511855</v>
      </c>
    </row>
    <row r="308" spans="1:7" x14ac:dyDescent="0.2">
      <c r="A308" t="s">
        <v>65</v>
      </c>
      <c r="B308">
        <v>0</v>
      </c>
      <c r="C308" t="s">
        <v>42</v>
      </c>
      <c r="D308">
        <v>5</v>
      </c>
      <c r="E308">
        <f>$J$2*VLOOKUP(A308,ratings,2,FALSE)*VLOOKUP(C308,ratings,3,FALSE)</f>
        <v>2.4982732047802081</v>
      </c>
      <c r="F308">
        <f>$J$1*VLOOKUP(C308,ratings,2,FALSE)*VLOOKUP(A308,ratings,3,FALSE)</f>
        <v>3.2086648364066233</v>
      </c>
      <c r="G308">
        <f>(B308-E308)^2+(D308-F308)^2</f>
        <v>9.4502506740488812</v>
      </c>
    </row>
    <row r="309" spans="1:7" x14ac:dyDescent="0.2">
      <c r="A309" t="s">
        <v>43</v>
      </c>
      <c r="B309">
        <v>1</v>
      </c>
      <c r="C309" t="s">
        <v>62</v>
      </c>
      <c r="D309">
        <v>2</v>
      </c>
      <c r="E309">
        <f>$J$2*VLOOKUP(A309,ratings,2,FALSE)*VLOOKUP(C309,ratings,3,FALSE)</f>
        <v>2.5130427721927799</v>
      </c>
      <c r="F309">
        <f>$J$1*VLOOKUP(C309,ratings,2,FALSE)*VLOOKUP(A309,ratings,3,FALSE)</f>
        <v>3.1006126275489136</v>
      </c>
      <c r="G309">
        <f>(B309-E309)^2+(D309-F309)^2</f>
        <v>3.5006465864049368</v>
      </c>
    </row>
    <row r="310" spans="1:7" x14ac:dyDescent="0.2">
      <c r="A310" t="s">
        <v>40</v>
      </c>
      <c r="B310">
        <v>3</v>
      </c>
      <c r="C310" t="s">
        <v>48</v>
      </c>
      <c r="D310">
        <v>0</v>
      </c>
      <c r="E310">
        <f>$J$2*VLOOKUP(A310,ratings,2,FALSE)*VLOOKUP(C310,ratings,3,FALSE)</f>
        <v>3.3016477102287749</v>
      </c>
      <c r="F310">
        <f>$J$1*VLOOKUP(C310,ratings,2,FALSE)*VLOOKUP(A310,ratings,3,FALSE)</f>
        <v>3.1599658934268353</v>
      </c>
      <c r="G310">
        <f>(B310-E310)^2+(D310-F310)^2</f>
        <v>10.07637578870712</v>
      </c>
    </row>
    <row r="311" spans="1:7" x14ac:dyDescent="0.2">
      <c r="A311" t="s">
        <v>50</v>
      </c>
      <c r="B311">
        <v>2</v>
      </c>
      <c r="C311" t="s">
        <v>41</v>
      </c>
      <c r="D311">
        <v>7</v>
      </c>
      <c r="E311">
        <f>$J$2*VLOOKUP(A311,ratings,2,FALSE)*VLOOKUP(C311,ratings,3,FALSE)</f>
        <v>2.5126129168755602</v>
      </c>
      <c r="F311">
        <f>$J$1*VLOOKUP(C311,ratings,2,FALSE)*VLOOKUP(A311,ratings,3,FALSE)</f>
        <v>3.1753521435318461</v>
      </c>
      <c r="G311">
        <f>(B311-E311)^2+(D311-F311)^2</f>
        <v>14.890703228534115</v>
      </c>
    </row>
    <row r="312" spans="1:7" x14ac:dyDescent="0.2">
      <c r="A312" t="s">
        <v>47</v>
      </c>
      <c r="B312">
        <v>3</v>
      </c>
      <c r="C312" t="s">
        <v>54</v>
      </c>
      <c r="D312">
        <v>2</v>
      </c>
      <c r="E312">
        <f>$J$2*VLOOKUP(A312,ratings,2,FALSE)*VLOOKUP(C312,ratings,3,FALSE)</f>
        <v>3.6840495375044209</v>
      </c>
      <c r="F312">
        <f>$J$1*VLOOKUP(C312,ratings,2,FALSE)*VLOOKUP(A312,ratings,3,FALSE)</f>
        <v>2.7724056923534053</v>
      </c>
      <c r="G312">
        <f>(B312-E312)^2+(D312-F312)^2</f>
        <v>1.0645343233399556</v>
      </c>
    </row>
    <row r="313" spans="1:7" x14ac:dyDescent="0.2">
      <c r="A313" t="s">
        <v>55</v>
      </c>
      <c r="B313">
        <v>1</v>
      </c>
      <c r="C313" t="s">
        <v>56</v>
      </c>
      <c r="D313">
        <v>3</v>
      </c>
      <c r="E313">
        <f>$J$2*VLOOKUP(A313,ratings,2,FALSE)*VLOOKUP(C313,ratings,3,FALSE)</f>
        <v>2.2962446251266231</v>
      </c>
      <c r="F313">
        <f>$J$1*VLOOKUP(C313,ratings,2,FALSE)*VLOOKUP(A313,ratings,3,FALSE)</f>
        <v>3.286318861304458</v>
      </c>
      <c r="G313">
        <f>(B313-E313)^2+(D313-F313)^2</f>
        <v>1.7622286185083411</v>
      </c>
    </row>
    <row r="314" spans="1:7" x14ac:dyDescent="0.2">
      <c r="A314" t="s">
        <v>39</v>
      </c>
      <c r="B314">
        <v>0</v>
      </c>
      <c r="C314" t="s">
        <v>57</v>
      </c>
      <c r="D314">
        <v>2</v>
      </c>
      <c r="E314">
        <f>$J$2*VLOOKUP(A314,ratings,2,FALSE)*VLOOKUP(C314,ratings,3,FALSE)</f>
        <v>2.5137903954905569</v>
      </c>
      <c r="F314">
        <f>$J$1*VLOOKUP(C314,ratings,2,FALSE)*VLOOKUP(A314,ratings,3,FALSE)</f>
        <v>2.7408365726531394</v>
      </c>
      <c r="G314">
        <f>(B314-E314)^2+(D314-F314)^2</f>
        <v>6.867980979841021</v>
      </c>
    </row>
    <row r="315" spans="1:7" x14ac:dyDescent="0.2">
      <c r="A315" t="s">
        <v>53</v>
      </c>
      <c r="B315">
        <v>4</v>
      </c>
      <c r="C315" t="s">
        <v>58</v>
      </c>
      <c r="D315">
        <v>1</v>
      </c>
      <c r="E315">
        <f>$J$2*VLOOKUP(A315,ratings,2,FALSE)*VLOOKUP(C315,ratings,3,FALSE)</f>
        <v>2.6682611415400084</v>
      </c>
      <c r="F315">
        <f>$J$1*VLOOKUP(C315,ratings,2,FALSE)*VLOOKUP(A315,ratings,3,FALSE)</f>
        <v>2.7059039567541512</v>
      </c>
      <c r="G315">
        <f>(B315-E315)^2+(D315-F315)^2</f>
        <v>4.6836366968017904</v>
      </c>
    </row>
    <row r="316" spans="1:7" x14ac:dyDescent="0.2">
      <c r="A316" t="s">
        <v>35</v>
      </c>
      <c r="B316">
        <v>5</v>
      </c>
      <c r="C316" t="s">
        <v>59</v>
      </c>
      <c r="D316">
        <v>4</v>
      </c>
      <c r="E316">
        <f>$J$2*VLOOKUP(A316,ratings,2,FALSE)*VLOOKUP(C316,ratings,3,FALSE)</f>
        <v>3.0294595452857744</v>
      </c>
      <c r="F316">
        <f>$J$1*VLOOKUP(C316,ratings,2,FALSE)*VLOOKUP(A316,ratings,3,FALSE)</f>
        <v>2.4249606514844304</v>
      </c>
      <c r="G316">
        <f>(B316-E316)^2+(D316-F316)^2</f>
        <v>6.3637786330376969</v>
      </c>
    </row>
    <row r="317" spans="1:7" x14ac:dyDescent="0.2">
      <c r="A317" t="s">
        <v>44</v>
      </c>
      <c r="B317">
        <v>3</v>
      </c>
      <c r="C317" t="s">
        <v>38</v>
      </c>
      <c r="D317">
        <v>0</v>
      </c>
      <c r="E317">
        <f>$J$2*VLOOKUP(A317,ratings,2,FALSE)*VLOOKUP(C317,ratings,3,FALSE)</f>
        <v>2.9523282729443805</v>
      </c>
      <c r="F317">
        <f>$J$1*VLOOKUP(C317,ratings,2,FALSE)*VLOOKUP(A317,ratings,3,FALSE)</f>
        <v>3.0533531726994538</v>
      </c>
      <c r="G317">
        <f>(B317-E317)^2+(D317-F317)^2</f>
        <v>9.3252381907942876</v>
      </c>
    </row>
    <row r="318" spans="1:7" x14ac:dyDescent="0.2">
      <c r="A318" t="s">
        <v>49</v>
      </c>
      <c r="B318">
        <v>3</v>
      </c>
      <c r="C318" t="s">
        <v>64</v>
      </c>
      <c r="D318">
        <v>2</v>
      </c>
      <c r="E318">
        <f>$J$2*VLOOKUP(A318,ratings,2,FALSE)*VLOOKUP(C318,ratings,3,FALSE)</f>
        <v>2.9382489653472827</v>
      </c>
      <c r="F318">
        <f>$J$1*VLOOKUP(C318,ratings,2,FALSE)*VLOOKUP(A318,ratings,3,FALSE)</f>
        <v>2.9620211409806778</v>
      </c>
      <c r="G318">
        <f>(B318-E318)^2+(D318-F318)^2</f>
        <v>0.92929786597444619</v>
      </c>
    </row>
    <row r="319" spans="1:7" x14ac:dyDescent="0.2">
      <c r="A319" t="s">
        <v>61</v>
      </c>
      <c r="B319">
        <v>1</v>
      </c>
      <c r="C319" t="s">
        <v>63</v>
      </c>
      <c r="D319">
        <v>5</v>
      </c>
      <c r="E319">
        <f>$J$2*VLOOKUP(A319,ratings,2,FALSE)*VLOOKUP(C319,ratings,3,FALSE)</f>
        <v>3.0790626191281882</v>
      </c>
      <c r="F319">
        <f>$J$1*VLOOKUP(C319,ratings,2,FALSE)*VLOOKUP(A319,ratings,3,FALSE)</f>
        <v>2.8597694497565946</v>
      </c>
      <c r="G319">
        <f>(B319-E319)^2+(D319-F319)^2</f>
        <v>8.9030881824513521</v>
      </c>
    </row>
    <row r="320" spans="1:7" x14ac:dyDescent="0.2">
      <c r="A320" t="s">
        <v>36</v>
      </c>
      <c r="B320">
        <v>2</v>
      </c>
      <c r="C320" t="s">
        <v>45</v>
      </c>
      <c r="D320">
        <v>6</v>
      </c>
      <c r="E320">
        <f>$J$2*VLOOKUP(A320,ratings,2,FALSE)*VLOOKUP(C320,ratings,3,FALSE)</f>
        <v>3.979358113416704</v>
      </c>
      <c r="F320">
        <f>$J$1*VLOOKUP(C320,ratings,2,FALSE)*VLOOKUP(A320,ratings,3,FALSE)</f>
        <v>2.4417578533257389</v>
      </c>
      <c r="G320">
        <f>(B320-E320)^2+(D320-F320)^2</f>
        <v>16.578945715517587</v>
      </c>
    </row>
    <row r="321" spans="1:7" x14ac:dyDescent="0.2">
      <c r="A321" t="s">
        <v>51</v>
      </c>
      <c r="B321">
        <v>4</v>
      </c>
      <c r="C321" t="s">
        <v>60</v>
      </c>
      <c r="D321">
        <v>5</v>
      </c>
      <c r="E321">
        <f>$J$2*VLOOKUP(A321,ratings,2,FALSE)*VLOOKUP(C321,ratings,3,FALSE)</f>
        <v>2.3644946864582859</v>
      </c>
      <c r="F321">
        <f>$J$1*VLOOKUP(C321,ratings,2,FALSE)*VLOOKUP(A321,ratings,3,FALSE)</f>
        <v>3.4958825958677093</v>
      </c>
      <c r="G321">
        <f>(B321-E321)^2+(D321-F321)^2</f>
        <v>4.9372467960368418</v>
      </c>
    </row>
    <row r="322" spans="1:7" x14ac:dyDescent="0.2">
      <c r="A322" t="s">
        <v>37</v>
      </c>
      <c r="B322">
        <v>4</v>
      </c>
      <c r="C322" t="s">
        <v>62</v>
      </c>
      <c r="D322">
        <v>0</v>
      </c>
      <c r="E322">
        <f>$J$2*VLOOKUP(A322,ratings,2,FALSE)*VLOOKUP(C322,ratings,3,FALSE)</f>
        <v>2.4474559379794942</v>
      </c>
      <c r="F322">
        <f>$J$1*VLOOKUP(C322,ratings,2,FALSE)*VLOOKUP(A322,ratings,3,FALSE)</f>
        <v>3.4636479157912325</v>
      </c>
      <c r="G322">
        <f>(B322-E322)^2+(D322-F322)^2</f>
        <v>14.40724994908008</v>
      </c>
    </row>
    <row r="323" spans="1:7" x14ac:dyDescent="0.2">
      <c r="A323" t="s">
        <v>50</v>
      </c>
      <c r="B323">
        <v>1</v>
      </c>
      <c r="C323" t="s">
        <v>55</v>
      </c>
      <c r="D323">
        <v>4</v>
      </c>
      <c r="E323">
        <f>$J$2*VLOOKUP(A323,ratings,2,FALSE)*VLOOKUP(C323,ratings,3,FALSE)</f>
        <v>2.4271848489166348</v>
      </c>
      <c r="F323">
        <f>$J$1*VLOOKUP(C323,ratings,2,FALSE)*VLOOKUP(A323,ratings,3,FALSE)</f>
        <v>2.6700769531078037</v>
      </c>
      <c r="G323">
        <f>(B323-E323)^2+(D323-F323)^2</f>
        <v>3.805551903632221</v>
      </c>
    </row>
    <row r="324" spans="1:7" x14ac:dyDescent="0.2">
      <c r="A324" t="s">
        <v>42</v>
      </c>
      <c r="B324">
        <v>2</v>
      </c>
      <c r="C324" t="s">
        <v>65</v>
      </c>
      <c r="D324">
        <v>0</v>
      </c>
      <c r="E324">
        <f>$J$2*VLOOKUP(A324,ratings,2,FALSE)*VLOOKUP(C324,ratings,3,FALSE)</f>
        <v>2.9309039687103722</v>
      </c>
      <c r="F324">
        <f>$J$1*VLOOKUP(C324,ratings,2,FALSE)*VLOOKUP(A324,ratings,3,FALSE)</f>
        <v>2.7350337880371804</v>
      </c>
      <c r="G324">
        <f>(B324-E324)^2+(D324-F324)^2</f>
        <v>8.3469920206657306</v>
      </c>
    </row>
    <row r="325" spans="1:7" x14ac:dyDescent="0.2">
      <c r="A325" t="s">
        <v>63</v>
      </c>
      <c r="B325">
        <v>1</v>
      </c>
      <c r="C325" t="s">
        <v>43</v>
      </c>
      <c r="D325">
        <v>3</v>
      </c>
      <c r="E325">
        <f>$J$2*VLOOKUP(A325,ratings,2,FALSE)*VLOOKUP(C325,ratings,3,FALSE)</f>
        <v>2.7170528808022474</v>
      </c>
      <c r="F325">
        <f>$J$1*VLOOKUP(C325,ratings,2,FALSE)*VLOOKUP(A325,ratings,3,FALSE)</f>
        <v>3.4187571417153646</v>
      </c>
      <c r="G325">
        <f>(B325-E325)^2+(D325-F325)^2</f>
        <v>3.1236281392089187</v>
      </c>
    </row>
    <row r="326" spans="1:7" x14ac:dyDescent="0.2">
      <c r="A326" t="s">
        <v>57</v>
      </c>
      <c r="B326">
        <v>2</v>
      </c>
      <c r="C326" t="s">
        <v>54</v>
      </c>
      <c r="D326">
        <v>1</v>
      </c>
      <c r="E326">
        <f>$J$2*VLOOKUP(A326,ratings,2,FALSE)*VLOOKUP(C326,ratings,3,FALSE)</f>
        <v>2.9598553082030632</v>
      </c>
      <c r="F326">
        <f>$J$1*VLOOKUP(C326,ratings,2,FALSE)*VLOOKUP(A326,ratings,3,FALSE)</f>
        <v>2.1172794253382308</v>
      </c>
      <c r="G326">
        <f>(B326-E326)^2+(D326-F326)^2</f>
        <v>2.1696355269697247</v>
      </c>
    </row>
    <row r="327" spans="1:7" x14ac:dyDescent="0.2">
      <c r="A327" t="s">
        <v>49</v>
      </c>
      <c r="B327">
        <v>4</v>
      </c>
      <c r="C327" t="s">
        <v>56</v>
      </c>
      <c r="D327">
        <v>2</v>
      </c>
      <c r="E327">
        <f>$J$2*VLOOKUP(A327,ratings,2,FALSE)*VLOOKUP(C327,ratings,3,FALSE)</f>
        <v>2.8815742700804479</v>
      </c>
      <c r="F327">
        <f>$J$1*VLOOKUP(C327,ratings,2,FALSE)*VLOOKUP(A327,ratings,3,FALSE)</f>
        <v>2.4458697610862412</v>
      </c>
      <c r="G327">
        <f>(B327-E327)^2+(D327-F327)^2</f>
        <v>1.4496759571971849</v>
      </c>
    </row>
    <row r="328" spans="1:7" x14ac:dyDescent="0.2">
      <c r="A328" t="s">
        <v>48</v>
      </c>
      <c r="B328">
        <v>2</v>
      </c>
      <c r="C328" t="s">
        <v>58</v>
      </c>
      <c r="D328">
        <v>3</v>
      </c>
      <c r="E328">
        <f>$J$2*VLOOKUP(A328,ratings,2,FALSE)*VLOOKUP(C328,ratings,3,FALSE)</f>
        <v>2.2868287319283547</v>
      </c>
      <c r="F328">
        <f>$J$1*VLOOKUP(C328,ratings,2,FALSE)*VLOOKUP(A328,ratings,3,FALSE)</f>
        <v>3.8866341308812133</v>
      </c>
      <c r="G328">
        <f>(B328-E328)^2+(D328-F328)^2</f>
        <v>0.8683908035031126</v>
      </c>
    </row>
    <row r="329" spans="1:7" x14ac:dyDescent="0.2">
      <c r="A329" t="s">
        <v>40</v>
      </c>
      <c r="B329">
        <v>2</v>
      </c>
      <c r="C329" t="s">
        <v>39</v>
      </c>
      <c r="D329">
        <v>5</v>
      </c>
      <c r="E329">
        <f>$J$2*VLOOKUP(A329,ratings,2,FALSE)*VLOOKUP(C329,ratings,3,FALSE)</f>
        <v>2.7576356926584951</v>
      </c>
      <c r="F329">
        <f>$J$1*VLOOKUP(C329,ratings,2,FALSE)*VLOOKUP(A329,ratings,3,FALSE)</f>
        <v>4.3314642765727829</v>
      </c>
      <c r="G329">
        <f>(B329-E329)^2+(D329-F329)^2</f>
        <v>1.0209518562884701</v>
      </c>
    </row>
    <row r="330" spans="1:7" x14ac:dyDescent="0.2">
      <c r="A330" t="s">
        <v>37</v>
      </c>
      <c r="B330">
        <v>2</v>
      </c>
      <c r="C330" t="s">
        <v>62</v>
      </c>
      <c r="D330">
        <v>5</v>
      </c>
      <c r="E330">
        <f>$J$2*VLOOKUP(A330,ratings,2,FALSE)*VLOOKUP(C330,ratings,3,FALSE)</f>
        <v>2.4474559379794942</v>
      </c>
      <c r="F330">
        <f>$J$1*VLOOKUP(C330,ratings,2,FALSE)*VLOOKUP(A330,ratings,3,FALSE)</f>
        <v>3.4636479157912325</v>
      </c>
      <c r="G330">
        <f>(B330-E330)^2+(D330-F330)^2</f>
        <v>2.5605945430857324</v>
      </c>
    </row>
    <row r="331" spans="1:7" x14ac:dyDescent="0.2">
      <c r="A331" t="s">
        <v>35</v>
      </c>
      <c r="B331">
        <v>3</v>
      </c>
      <c r="C331" t="s">
        <v>59</v>
      </c>
      <c r="D331">
        <v>2</v>
      </c>
      <c r="E331">
        <f>$J$2*VLOOKUP(A331,ratings,2,FALSE)*VLOOKUP(C331,ratings,3,FALSE)</f>
        <v>3.0294595452857744</v>
      </c>
      <c r="F331">
        <f>$J$1*VLOOKUP(C331,ratings,2,FALSE)*VLOOKUP(A331,ratings,3,FALSE)</f>
        <v>2.4249606514844304</v>
      </c>
      <c r="G331">
        <f>(B331-E331)^2+(D331-F331)^2</f>
        <v>0.1814594201185161</v>
      </c>
    </row>
    <row r="332" spans="1:7" x14ac:dyDescent="0.2">
      <c r="A332" t="s">
        <v>47</v>
      </c>
      <c r="B332">
        <v>2</v>
      </c>
      <c r="C332" t="s">
        <v>53</v>
      </c>
      <c r="D332">
        <v>1</v>
      </c>
      <c r="E332">
        <f>$J$2*VLOOKUP(A332,ratings,2,FALSE)*VLOOKUP(C332,ratings,3,FALSE)</f>
        <v>2.5974542835598391</v>
      </c>
      <c r="F332">
        <f>$J$1*VLOOKUP(C332,ratings,2,FALSE)*VLOOKUP(A332,ratings,3,FALSE)</f>
        <v>3.0674167357960029</v>
      </c>
      <c r="G332">
        <f>(B332-E332)^2+(D332-F332)^2</f>
        <v>4.6311635803934008</v>
      </c>
    </row>
    <row r="333" spans="1:7" x14ac:dyDescent="0.2">
      <c r="A333" t="s">
        <v>44</v>
      </c>
      <c r="B333">
        <v>6</v>
      </c>
      <c r="C333" t="s">
        <v>38</v>
      </c>
      <c r="D333">
        <v>1</v>
      </c>
      <c r="E333">
        <f>$J$2*VLOOKUP(A333,ratings,2,FALSE)*VLOOKUP(C333,ratings,3,FALSE)</f>
        <v>2.9523282729443805</v>
      </c>
      <c r="F333">
        <f>$J$1*VLOOKUP(C333,ratings,2,FALSE)*VLOOKUP(A333,ratings,3,FALSE)</f>
        <v>3.0533531726994538</v>
      </c>
      <c r="G333">
        <f>(B333-E333)^2+(D333-F333)^2</f>
        <v>13.504562207729096</v>
      </c>
    </row>
    <row r="334" spans="1:7" x14ac:dyDescent="0.2">
      <c r="A334" t="s">
        <v>46</v>
      </c>
      <c r="B334">
        <v>3</v>
      </c>
      <c r="C334" t="s">
        <v>52</v>
      </c>
      <c r="D334">
        <v>2</v>
      </c>
      <c r="E334">
        <f>$J$2*VLOOKUP(A334,ratings,2,FALSE)*VLOOKUP(C334,ratings,3,FALSE)</f>
        <v>2.6843870252410325</v>
      </c>
      <c r="F334">
        <f>$J$1*VLOOKUP(C334,ratings,2,FALSE)*VLOOKUP(A334,ratings,3,FALSE)</f>
        <v>2.8612107956115276</v>
      </c>
      <c r="G334">
        <f>(B334-E334)^2+(D334-F334)^2</f>
        <v>0.84129558431404505</v>
      </c>
    </row>
    <row r="335" spans="1:7" x14ac:dyDescent="0.2">
      <c r="A335" t="s">
        <v>36</v>
      </c>
      <c r="B335">
        <v>4</v>
      </c>
      <c r="C335" t="s">
        <v>45</v>
      </c>
      <c r="D335">
        <v>0</v>
      </c>
      <c r="E335">
        <f>$J$2*VLOOKUP(A335,ratings,2,FALSE)*VLOOKUP(C335,ratings,3,FALSE)</f>
        <v>3.979358113416704</v>
      </c>
      <c r="F335">
        <f>$J$1*VLOOKUP(C335,ratings,2,FALSE)*VLOOKUP(A335,ratings,3,FALSE)</f>
        <v>2.4417578533257389</v>
      </c>
      <c r="G335">
        <f>(B335-E335)^2+(D335-F335)^2</f>
        <v>5.9626075017596385</v>
      </c>
    </row>
    <row r="336" spans="1:7" x14ac:dyDescent="0.2">
      <c r="A336" t="s">
        <v>51</v>
      </c>
      <c r="B336">
        <v>1</v>
      </c>
      <c r="C336" t="s">
        <v>60</v>
      </c>
      <c r="D336">
        <v>5</v>
      </c>
      <c r="E336">
        <f>$J$2*VLOOKUP(A336,ratings,2,FALSE)*VLOOKUP(C336,ratings,3,FALSE)</f>
        <v>2.3644946864582859</v>
      </c>
      <c r="F336">
        <f>$J$1*VLOOKUP(C336,ratings,2,FALSE)*VLOOKUP(A336,ratings,3,FALSE)</f>
        <v>3.4958825958677093</v>
      </c>
      <c r="G336">
        <f>(B336-E336)^2+(D336-F336)^2</f>
        <v>4.1242149147865561</v>
      </c>
    </row>
    <row r="337" spans="1:7" x14ac:dyDescent="0.2">
      <c r="A337" t="s">
        <v>50</v>
      </c>
      <c r="B337">
        <v>2</v>
      </c>
      <c r="C337" t="s">
        <v>49</v>
      </c>
      <c r="D337">
        <v>5</v>
      </c>
      <c r="E337">
        <f>$J$2*VLOOKUP(A337,ratings,2,FALSE)*VLOOKUP(C337,ratings,3,FALSE)</f>
        <v>1.8064522272727463</v>
      </c>
      <c r="F337">
        <f>$J$1*VLOOKUP(C337,ratings,2,FALSE)*VLOOKUP(A337,ratings,3,FALSE)</f>
        <v>3.350699208184742</v>
      </c>
      <c r="G337">
        <f>(B337-E337)^2+(D337-F337)^2</f>
        <v>2.757653842210118</v>
      </c>
    </row>
    <row r="338" spans="1:7" x14ac:dyDescent="0.2">
      <c r="A338" t="s">
        <v>63</v>
      </c>
      <c r="B338">
        <v>3</v>
      </c>
      <c r="C338" t="s">
        <v>61</v>
      </c>
      <c r="D338">
        <v>7</v>
      </c>
      <c r="E338">
        <f>$J$2*VLOOKUP(A338,ratings,2,FALSE)*VLOOKUP(C338,ratings,3,FALSE)</f>
        <v>2.6122110152442528</v>
      </c>
      <c r="F338">
        <f>$J$1*VLOOKUP(C338,ratings,2,FALSE)*VLOOKUP(A338,ratings,3,FALSE)</f>
        <v>3.3708644365573863</v>
      </c>
      <c r="G338">
        <f>(B338-E338)^2+(D338-F338)^2</f>
        <v>13.321005234541831</v>
      </c>
    </row>
    <row r="339" spans="1:7" x14ac:dyDescent="0.2">
      <c r="A339" t="s">
        <v>42</v>
      </c>
      <c r="B339">
        <v>3</v>
      </c>
      <c r="C339" t="s">
        <v>41</v>
      </c>
      <c r="D339">
        <v>2</v>
      </c>
      <c r="E339">
        <f>$J$2*VLOOKUP(A339,ratings,2,FALSE)*VLOOKUP(C339,ratings,3,FALSE)</f>
        <v>3.5981351677318401</v>
      </c>
      <c r="F339">
        <f>$J$1*VLOOKUP(C339,ratings,2,FALSE)*VLOOKUP(A339,ratings,3,FALSE)</f>
        <v>2.8716971238629228</v>
      </c>
      <c r="G339">
        <f>(B339-E339)^2+(D339-F339)^2</f>
        <v>1.117621554628488</v>
      </c>
    </row>
    <row r="340" spans="1:7" x14ac:dyDescent="0.2">
      <c r="A340" t="s">
        <v>55</v>
      </c>
      <c r="B340">
        <v>3</v>
      </c>
      <c r="C340" t="s">
        <v>65</v>
      </c>
      <c r="D340">
        <v>2</v>
      </c>
      <c r="E340">
        <f>$J$2*VLOOKUP(A340,ratings,2,FALSE)*VLOOKUP(C340,ratings,3,FALSE)</f>
        <v>2.274174663313989</v>
      </c>
      <c r="F340">
        <f>$J$1*VLOOKUP(C340,ratings,2,FALSE)*VLOOKUP(A340,ratings,3,FALSE)</f>
        <v>3.3441974530400831</v>
      </c>
      <c r="G340">
        <f>(B340-E340)^2+(D340-F340)^2</f>
        <v>2.3336892121348076</v>
      </c>
    </row>
    <row r="341" spans="1:7" x14ac:dyDescent="0.2">
      <c r="A341" t="s">
        <v>62</v>
      </c>
      <c r="B341">
        <v>4</v>
      </c>
      <c r="C341" t="s">
        <v>43</v>
      </c>
      <c r="D341">
        <v>3</v>
      </c>
      <c r="E341">
        <f>$J$2*VLOOKUP(A341,ratings,2,FALSE)*VLOOKUP(C341,ratings,3,FALSE)</f>
        <v>2.8322053934725657</v>
      </c>
      <c r="F341">
        <f>$J$1*VLOOKUP(C341,ratings,2,FALSE)*VLOOKUP(A341,ratings,3,FALSE)</f>
        <v>2.7512030628109665</v>
      </c>
      <c r="G341">
        <f>(B341-E341)^2+(D341-F341)^2</f>
        <v>1.4256441589892088</v>
      </c>
    </row>
    <row r="342" spans="1:7" x14ac:dyDescent="0.2">
      <c r="A342" t="s">
        <v>58</v>
      </c>
      <c r="B342">
        <v>6</v>
      </c>
      <c r="C342" t="s">
        <v>54</v>
      </c>
      <c r="D342">
        <v>1</v>
      </c>
      <c r="E342">
        <f>$J$2*VLOOKUP(A342,ratings,2,FALSE)*VLOOKUP(C342,ratings,3,FALSE)</f>
        <v>3.5056387484761498</v>
      </c>
      <c r="F342">
        <f>$J$1*VLOOKUP(C342,ratings,2,FALSE)*VLOOKUP(A342,ratings,3,FALSE)</f>
        <v>2.6401894819663401</v>
      </c>
      <c r="G342">
        <f>(B342-E342)^2+(D342-F342)^2</f>
        <v>8.9120595898566393</v>
      </c>
    </row>
    <row r="343" spans="1:7" x14ac:dyDescent="0.2">
      <c r="A343" t="s">
        <v>64</v>
      </c>
      <c r="B343">
        <v>5</v>
      </c>
      <c r="C343" t="s">
        <v>56</v>
      </c>
      <c r="D343">
        <v>4</v>
      </c>
      <c r="E343">
        <f>$J$2*VLOOKUP(A343,ratings,2,FALSE)*VLOOKUP(C343,ratings,3,FALSE)</f>
        <v>3.0951588736715365</v>
      </c>
      <c r="F343">
        <f>$J$1*VLOOKUP(C343,ratings,2,FALSE)*VLOOKUP(A343,ratings,3,FALSE)</f>
        <v>2.8530518225256603</v>
      </c>
      <c r="G343">
        <f>(B343-E343)^2+(D343-F343)^2</f>
        <v>4.9439098383639992</v>
      </c>
    </row>
    <row r="344" spans="1:7" x14ac:dyDescent="0.2">
      <c r="A344" t="s">
        <v>48</v>
      </c>
      <c r="B344">
        <v>2</v>
      </c>
      <c r="C344" t="s">
        <v>57</v>
      </c>
      <c r="D344">
        <v>5</v>
      </c>
      <c r="E344">
        <f>$J$2*VLOOKUP(A344,ratings,2,FALSE)*VLOOKUP(C344,ratings,3,FALSE)</f>
        <v>1.8339045195264325</v>
      </c>
      <c r="F344">
        <f>$J$1*VLOOKUP(C344,ratings,2,FALSE)*VLOOKUP(A344,ratings,3,FALSE)</f>
        <v>3.2815345472583353</v>
      </c>
      <c r="G344">
        <f>(B344-E344)^2+(D344-F344)^2</f>
        <v>2.9807112209003597</v>
      </c>
    </row>
    <row r="345" spans="1:7" x14ac:dyDescent="0.2">
      <c r="A345" t="s">
        <v>40</v>
      </c>
      <c r="B345">
        <v>4</v>
      </c>
      <c r="C345" t="s">
        <v>39</v>
      </c>
      <c r="D345">
        <v>3</v>
      </c>
      <c r="E345">
        <f>$J$2*VLOOKUP(A345,ratings,2,FALSE)*VLOOKUP(C345,ratings,3,FALSE)</f>
        <v>2.7576356926584951</v>
      </c>
      <c r="F345">
        <f>$J$1*VLOOKUP(C345,ratings,2,FALSE)*VLOOKUP(A345,ratings,3,FALSE)</f>
        <v>4.3314642765727829</v>
      </c>
      <c r="G345">
        <f>(B345-E345)^2+(D345-F345)^2</f>
        <v>3.3162661919456213</v>
      </c>
    </row>
    <row r="346" spans="1:7" x14ac:dyDescent="0.2">
      <c r="A346" t="s">
        <v>44</v>
      </c>
      <c r="B346">
        <v>1</v>
      </c>
      <c r="C346" t="s">
        <v>37</v>
      </c>
      <c r="D346">
        <v>3</v>
      </c>
      <c r="E346">
        <f>$J$2*VLOOKUP(A346,ratings,2,FALSE)*VLOOKUP(C346,ratings,3,FALSE)</f>
        <v>3.5049781380764991</v>
      </c>
      <c r="F346">
        <f>$J$1*VLOOKUP(C346,ratings,2,FALSE)*VLOOKUP(A346,ratings,3,FALSE)</f>
        <v>2.5963519031881197</v>
      </c>
      <c r="G346">
        <f>(B346-E346)^2+(D346-F346)^2</f>
        <v>6.4378472583010575</v>
      </c>
    </row>
    <row r="347" spans="1:7" x14ac:dyDescent="0.2">
      <c r="A347" t="s">
        <v>51</v>
      </c>
      <c r="B347">
        <v>5</v>
      </c>
      <c r="C347" t="s">
        <v>46</v>
      </c>
      <c r="D347">
        <v>1</v>
      </c>
      <c r="E347">
        <f>$J$2*VLOOKUP(A347,ratings,2,FALSE)*VLOOKUP(C347,ratings,3,FALSE)</f>
        <v>3.3077604766646416</v>
      </c>
      <c r="F347">
        <f>$J$1*VLOOKUP(C347,ratings,2,FALSE)*VLOOKUP(A347,ratings,3,FALSE)</f>
        <v>2.9224935679250557</v>
      </c>
      <c r="G347">
        <f>(B347-E347)^2+(D347-F347)^2</f>
        <v>6.559656123051492</v>
      </c>
    </row>
    <row r="348" spans="1:7" x14ac:dyDescent="0.2">
      <c r="A348" t="s">
        <v>47</v>
      </c>
      <c r="B348">
        <v>1</v>
      </c>
      <c r="C348" t="s">
        <v>53</v>
      </c>
      <c r="D348">
        <v>5</v>
      </c>
      <c r="E348">
        <f>$J$2*VLOOKUP(A348,ratings,2,FALSE)*VLOOKUP(C348,ratings,3,FALSE)</f>
        <v>2.5974542835598391</v>
      </c>
      <c r="F348">
        <f>$J$1*VLOOKUP(C348,ratings,2,FALSE)*VLOOKUP(A348,ratings,3,FALSE)</f>
        <v>3.0674167357960029</v>
      </c>
      <c r="G348">
        <f>(B348-E348)^2+(D348-F348)^2</f>
        <v>6.2867382611450555</v>
      </c>
    </row>
    <row r="349" spans="1:7" x14ac:dyDescent="0.2">
      <c r="A349" t="s">
        <v>42</v>
      </c>
      <c r="B349">
        <v>3</v>
      </c>
      <c r="C349" t="s">
        <v>41</v>
      </c>
      <c r="D349">
        <v>4</v>
      </c>
      <c r="E349">
        <f>$J$2*VLOOKUP(A349,ratings,2,FALSE)*VLOOKUP(C349,ratings,3,FALSE)</f>
        <v>3.5981351677318401</v>
      </c>
      <c r="F349">
        <f>$J$1*VLOOKUP(C349,ratings,2,FALSE)*VLOOKUP(A349,ratings,3,FALSE)</f>
        <v>2.8716971238629228</v>
      </c>
      <c r="G349">
        <f>(B349-E349)^2+(D349-F349)^2</f>
        <v>1.6308330591767972</v>
      </c>
    </row>
    <row r="350" spans="1:7" x14ac:dyDescent="0.2">
      <c r="A350" t="s">
        <v>59</v>
      </c>
      <c r="B350">
        <v>2</v>
      </c>
      <c r="C350" t="s">
        <v>36</v>
      </c>
      <c r="D350">
        <v>3</v>
      </c>
      <c r="E350">
        <f>$J$2*VLOOKUP(A350,ratings,2,FALSE)*VLOOKUP(C350,ratings,3,FALSE)</f>
        <v>1.7903489236784991</v>
      </c>
      <c r="F350">
        <f>$J$1*VLOOKUP(C350,ratings,2,FALSE)*VLOOKUP(A350,ratings,3,FALSE)</f>
        <v>3.801972588000746</v>
      </c>
      <c r="G350">
        <f>(B350-E350)^2+(D350-F350)^2</f>
        <v>0.68711360570737801</v>
      </c>
    </row>
    <row r="351" spans="1:7" x14ac:dyDescent="0.2">
      <c r="A351" t="s">
        <v>35</v>
      </c>
      <c r="B351">
        <v>3</v>
      </c>
      <c r="C351" t="s">
        <v>52</v>
      </c>
      <c r="D351">
        <v>2</v>
      </c>
      <c r="E351">
        <f>$J$2*VLOOKUP(A351,ratings,2,FALSE)*VLOOKUP(C351,ratings,3,FALSE)</f>
        <v>2.9264126893602853</v>
      </c>
      <c r="F351">
        <f>$J$1*VLOOKUP(C351,ratings,2,FALSE)*VLOOKUP(A351,ratings,3,FALSE)</f>
        <v>2.7578832456573501</v>
      </c>
      <c r="G351">
        <f>(B351-E351)^2+(D351-F351)^2</f>
        <v>0.57980210633530516</v>
      </c>
    </row>
    <row r="352" spans="1:7" x14ac:dyDescent="0.2">
      <c r="A352" t="s">
        <v>60</v>
      </c>
      <c r="B352">
        <v>5</v>
      </c>
      <c r="C352" t="s">
        <v>45</v>
      </c>
      <c r="D352">
        <v>4</v>
      </c>
      <c r="E352">
        <f>$J$2*VLOOKUP(A352,ratings,2,FALSE)*VLOOKUP(C352,ratings,3,FALSE)</f>
        <v>3.8089458720306308</v>
      </c>
      <c r="F352">
        <f>$J$1*VLOOKUP(C352,ratings,2,FALSE)*VLOOKUP(A352,ratings,3,FALSE)</f>
        <v>2.2403976630734892</v>
      </c>
      <c r="G352">
        <f>(B352-E352)^2+(D352-F352)^2</f>
        <v>4.5148103198701124</v>
      </c>
    </row>
    <row r="353" spans="1:7" x14ac:dyDescent="0.2">
      <c r="A353" t="s">
        <v>51</v>
      </c>
      <c r="B353">
        <v>2</v>
      </c>
      <c r="C353" t="s">
        <v>46</v>
      </c>
      <c r="D353">
        <v>5</v>
      </c>
      <c r="E353">
        <f>$J$2*VLOOKUP(A353,ratings,2,FALSE)*VLOOKUP(C353,ratings,3,FALSE)</f>
        <v>3.3077604766646416</v>
      </c>
      <c r="F353">
        <f>$J$1*VLOOKUP(C353,ratings,2,FALSE)*VLOOKUP(A353,ratings,3,FALSE)</f>
        <v>2.9224935679250557</v>
      </c>
      <c r="G353">
        <f>(B353-E353)^2+(D353-F353)^2</f>
        <v>6.0262704396388962</v>
      </c>
    </row>
    <row r="354" spans="1:7" x14ac:dyDescent="0.2">
      <c r="A354" t="s">
        <v>59</v>
      </c>
      <c r="B354">
        <v>5</v>
      </c>
      <c r="C354" t="s">
        <v>36</v>
      </c>
      <c r="D354">
        <v>4</v>
      </c>
      <c r="E354">
        <f>$J$2*VLOOKUP(A354,ratings,2,FALSE)*VLOOKUP(C354,ratings,3,FALSE)</f>
        <v>1.7903489236784991</v>
      </c>
      <c r="F354">
        <f>$J$1*VLOOKUP(C354,ratings,2,FALSE)*VLOOKUP(A354,ratings,3,FALSE)</f>
        <v>3.801972588000746</v>
      </c>
      <c r="G354">
        <f>(B354-E354)^2+(D354-F354)^2</f>
        <v>10.341074887634893</v>
      </c>
    </row>
    <row r="355" spans="1:7" x14ac:dyDescent="0.2">
      <c r="A355" t="s">
        <v>55</v>
      </c>
      <c r="B355">
        <v>0</v>
      </c>
      <c r="C355" t="s">
        <v>65</v>
      </c>
      <c r="D355">
        <v>5</v>
      </c>
      <c r="E355">
        <f>$J$2*VLOOKUP(A355,ratings,2,FALSE)*VLOOKUP(C355,ratings,3,FALSE)</f>
        <v>2.274174663313989</v>
      </c>
      <c r="F355">
        <f>$J$1*VLOOKUP(C355,ratings,2,FALSE)*VLOOKUP(A355,ratings,3,FALSE)</f>
        <v>3.3441974530400831</v>
      </c>
      <c r="G355">
        <f>(B355-E355)^2+(D355-F355)^2</f>
        <v>7.9135524737782426</v>
      </c>
    </row>
    <row r="356" spans="1:7" x14ac:dyDescent="0.2">
      <c r="A356" t="s">
        <v>61</v>
      </c>
      <c r="B356">
        <v>2</v>
      </c>
      <c r="C356" t="s">
        <v>38</v>
      </c>
      <c r="D356">
        <v>3</v>
      </c>
      <c r="E356">
        <f>$J$2*VLOOKUP(A356,ratings,2,FALSE)*VLOOKUP(C356,ratings,3,FALSE)</f>
        <v>2.5072072888764003</v>
      </c>
      <c r="F356">
        <f>$J$1*VLOOKUP(C356,ratings,2,FALSE)*VLOOKUP(A356,ratings,3,FALSE)</f>
        <v>3.2577148239023539</v>
      </c>
      <c r="G356">
        <f>(B356-E356)^2+(D356-F356)^2</f>
        <v>0.32367616434836943</v>
      </c>
    </row>
    <row r="357" spans="1:7" x14ac:dyDescent="0.2">
      <c r="A357" t="s">
        <v>35</v>
      </c>
      <c r="B357">
        <v>3</v>
      </c>
      <c r="C357" t="s">
        <v>52</v>
      </c>
      <c r="D357">
        <v>4</v>
      </c>
      <c r="E357">
        <f>$J$2*VLOOKUP(A357,ratings,2,FALSE)*VLOOKUP(C357,ratings,3,FALSE)</f>
        <v>2.9264126893602853</v>
      </c>
      <c r="F357">
        <f>$J$1*VLOOKUP(C357,ratings,2,FALSE)*VLOOKUP(A357,ratings,3,FALSE)</f>
        <v>2.7578832456573501</v>
      </c>
      <c r="G357">
        <f>(B357-E357)^2+(D357-F357)^2</f>
        <v>1.5482691237059047</v>
      </c>
    </row>
    <row r="358" spans="1:7" x14ac:dyDescent="0.2">
      <c r="A358" t="s">
        <v>62</v>
      </c>
      <c r="B358">
        <v>1</v>
      </c>
      <c r="C358" t="s">
        <v>43</v>
      </c>
      <c r="D358">
        <v>7</v>
      </c>
      <c r="E358">
        <f>$J$2*VLOOKUP(A358,ratings,2,FALSE)*VLOOKUP(C358,ratings,3,FALSE)</f>
        <v>2.8322053934725657</v>
      </c>
      <c r="F358">
        <f>$J$1*VLOOKUP(C358,ratings,2,FALSE)*VLOOKUP(A358,ratings,3,FALSE)</f>
        <v>2.7512030628109665</v>
      </c>
      <c r="G358">
        <f>(B358-E358)^2+(D358-F358)^2</f>
        <v>21.409252017336872</v>
      </c>
    </row>
    <row r="359" spans="1:7" x14ac:dyDescent="0.2">
      <c r="A359" t="s">
        <v>58</v>
      </c>
      <c r="B359">
        <v>6</v>
      </c>
      <c r="C359" t="s">
        <v>54</v>
      </c>
      <c r="D359">
        <v>3</v>
      </c>
      <c r="E359">
        <f>$J$2*VLOOKUP(A359,ratings,2,FALSE)*VLOOKUP(C359,ratings,3,FALSE)</f>
        <v>3.5056387484761498</v>
      </c>
      <c r="F359">
        <f>$J$1*VLOOKUP(C359,ratings,2,FALSE)*VLOOKUP(A359,ratings,3,FALSE)</f>
        <v>2.6401894819663401</v>
      </c>
      <c r="G359">
        <f>(B359-E359)^2+(D359-F359)^2</f>
        <v>6.351301661991279</v>
      </c>
    </row>
    <row r="360" spans="1:7" x14ac:dyDescent="0.2">
      <c r="A360" t="s">
        <v>64</v>
      </c>
      <c r="B360">
        <v>6</v>
      </c>
      <c r="C360" t="s">
        <v>56</v>
      </c>
      <c r="D360">
        <v>2</v>
      </c>
      <c r="E360">
        <f>$J$2*VLOOKUP(A360,ratings,2,FALSE)*VLOOKUP(C360,ratings,3,FALSE)</f>
        <v>3.0951588736715365</v>
      </c>
      <c r="F360">
        <f>$J$1*VLOOKUP(C360,ratings,2,FALSE)*VLOOKUP(A360,ratings,3,FALSE)</f>
        <v>2.8530518225256603</v>
      </c>
      <c r="G360">
        <f>(B360-E360)^2+(D360-F360)^2</f>
        <v>9.1657993811235663</v>
      </c>
    </row>
    <row r="361" spans="1:7" x14ac:dyDescent="0.2">
      <c r="A361" t="s">
        <v>48</v>
      </c>
      <c r="B361">
        <v>2</v>
      </c>
      <c r="C361" t="s">
        <v>57</v>
      </c>
      <c r="D361">
        <v>5</v>
      </c>
      <c r="E361">
        <f>$J$2*VLOOKUP(A361,ratings,2,FALSE)*VLOOKUP(C361,ratings,3,FALSE)</f>
        <v>1.8339045195264325</v>
      </c>
      <c r="F361">
        <f>$J$1*VLOOKUP(C361,ratings,2,FALSE)*VLOOKUP(A361,ratings,3,FALSE)</f>
        <v>3.2815345472583353</v>
      </c>
      <c r="G361">
        <f>(B361-E361)^2+(D361-F361)^2</f>
        <v>2.9807112209003597</v>
      </c>
    </row>
    <row r="362" spans="1:7" x14ac:dyDescent="0.2">
      <c r="A362" t="s">
        <v>40</v>
      </c>
      <c r="B362">
        <v>3</v>
      </c>
      <c r="C362" t="s">
        <v>39</v>
      </c>
      <c r="D362">
        <v>4</v>
      </c>
      <c r="E362">
        <f>$J$2*VLOOKUP(A362,ratings,2,FALSE)*VLOOKUP(C362,ratings,3,FALSE)</f>
        <v>2.7576356926584951</v>
      </c>
      <c r="F362">
        <f>$J$1*VLOOKUP(C362,ratings,2,FALSE)*VLOOKUP(A362,ratings,3,FALSE)</f>
        <v>4.3314642765727829</v>
      </c>
      <c r="G362">
        <f>(B362-E362)^2+(D362-F362)^2</f>
        <v>0.16860902411704576</v>
      </c>
    </row>
    <row r="363" spans="1:7" x14ac:dyDescent="0.2">
      <c r="A363" t="s">
        <v>60</v>
      </c>
      <c r="B363">
        <v>4</v>
      </c>
      <c r="C363" t="s">
        <v>45</v>
      </c>
      <c r="D363">
        <v>0</v>
      </c>
      <c r="E363">
        <f>$J$2*VLOOKUP(A363,ratings,2,FALSE)*VLOOKUP(C363,ratings,3,FALSE)</f>
        <v>3.8089458720306308</v>
      </c>
      <c r="F363">
        <f>$J$1*VLOOKUP(C363,ratings,2,FALSE)*VLOOKUP(A363,ratings,3,FALSE)</f>
        <v>2.2403976630734892</v>
      </c>
      <c r="G363">
        <f>(B363-E363)^2+(D363-F363)^2</f>
        <v>5.0558833685192877</v>
      </c>
    </row>
    <row r="364" spans="1:7" x14ac:dyDescent="0.2">
      <c r="A364" t="s">
        <v>44</v>
      </c>
      <c r="B364">
        <v>2</v>
      </c>
      <c r="C364" t="s">
        <v>37</v>
      </c>
      <c r="D364">
        <v>4</v>
      </c>
      <c r="E364">
        <f>$J$2*VLOOKUP(A364,ratings,2,FALSE)*VLOOKUP(C364,ratings,3,FALSE)</f>
        <v>3.5049781380764991</v>
      </c>
      <c r="F364">
        <f>$J$1*VLOOKUP(C364,ratings,2,FALSE)*VLOOKUP(A364,ratings,3,FALSE)</f>
        <v>2.5963519031881197</v>
      </c>
      <c r="G364">
        <f>(B364-E364)^2+(D364-F364)^2</f>
        <v>4.23518717577182</v>
      </c>
    </row>
    <row r="365" spans="1:7" x14ac:dyDescent="0.2">
      <c r="A365" t="s">
        <v>54</v>
      </c>
      <c r="B365">
        <v>1</v>
      </c>
      <c r="C365" t="s">
        <v>53</v>
      </c>
      <c r="D365">
        <v>0</v>
      </c>
      <c r="E365">
        <f>$J$2*VLOOKUP(A365,ratings,2,FALSE)*VLOOKUP(C365,ratings,3,FALSE)</f>
        <v>2.0463178576349188</v>
      </c>
      <c r="F365">
        <f>$J$1*VLOOKUP(C365,ratings,2,FALSE)*VLOOKUP(A365,ratings,3,FALSE)</f>
        <v>3.5155186789942721</v>
      </c>
      <c r="G365">
        <f>(B365-E365)^2+(D365-F365)^2</f>
        <v>13.453652641563357</v>
      </c>
    </row>
    <row r="366" spans="1:7" x14ac:dyDescent="0.2">
      <c r="A366" t="s">
        <v>64</v>
      </c>
      <c r="B366">
        <v>2</v>
      </c>
      <c r="C366" t="s">
        <v>49</v>
      </c>
      <c r="D366">
        <v>4</v>
      </c>
      <c r="E366">
        <f>$J$2*VLOOKUP(A366,ratings,2,FALSE)*VLOOKUP(C366,ratings,3,FALSE)</f>
        <v>2.7056111997121435</v>
      </c>
      <c r="F366">
        <f>$J$1*VLOOKUP(C366,ratings,2,FALSE)*VLOOKUP(A366,ratings,3,FALSE)</f>
        <v>3.2167059161158127</v>
      </c>
      <c r="G366">
        <f>(B366-E366)^2+(D366-F366)^2</f>
        <v>1.1114367870071786</v>
      </c>
    </row>
    <row r="367" spans="1:7" x14ac:dyDescent="0.2">
      <c r="A367" t="s">
        <v>63</v>
      </c>
      <c r="B367">
        <v>4</v>
      </c>
      <c r="C367" t="s">
        <v>61</v>
      </c>
      <c r="D367">
        <v>3</v>
      </c>
      <c r="E367">
        <f>$J$2*VLOOKUP(A367,ratings,2,FALSE)*VLOOKUP(C367,ratings,3,FALSE)</f>
        <v>2.6122110152442528</v>
      </c>
      <c r="F367">
        <f>$J$1*VLOOKUP(C367,ratings,2,FALSE)*VLOOKUP(A367,ratings,3,FALSE)</f>
        <v>3.3708644365573863</v>
      </c>
      <c r="G367">
        <f>(B367-E367)^2+(D367-F367)^2</f>
        <v>2.0634986965124149</v>
      </c>
    </row>
    <row r="368" spans="1:7" x14ac:dyDescent="0.2">
      <c r="A368" t="s">
        <v>42</v>
      </c>
      <c r="B368">
        <v>6</v>
      </c>
      <c r="C368" t="s">
        <v>41</v>
      </c>
      <c r="D368">
        <v>3</v>
      </c>
      <c r="E368">
        <f>$J$2*VLOOKUP(A368,ratings,2,FALSE)*VLOOKUP(C368,ratings,3,FALSE)</f>
        <v>3.5981351677318401</v>
      </c>
      <c r="F368">
        <f>$J$1*VLOOKUP(C368,ratings,2,FALSE)*VLOOKUP(A368,ratings,3,FALSE)</f>
        <v>2.8716971238629228</v>
      </c>
      <c r="G368">
        <f>(B368-E368)^2+(D368-F368)^2</f>
        <v>5.7854163005116019</v>
      </c>
    </row>
    <row r="369" spans="1:7" x14ac:dyDescent="0.2">
      <c r="A369" t="s">
        <v>56</v>
      </c>
      <c r="B369">
        <v>4</v>
      </c>
      <c r="C369" t="s">
        <v>65</v>
      </c>
      <c r="D369">
        <v>3</v>
      </c>
      <c r="E369">
        <f>$J$2*VLOOKUP(A369,ratings,2,FALSE)*VLOOKUP(C369,ratings,3,FALSE)</f>
        <v>2.5312426762535249</v>
      </c>
      <c r="F369">
        <f>$J$1*VLOOKUP(C369,ratings,2,FALSE)*VLOOKUP(A369,ratings,3,FALSE)</f>
        <v>2.8472991490981303</v>
      </c>
      <c r="G369">
        <f>(B369-E369)^2+(D369-F369)^2</f>
        <v>2.1805656259250625</v>
      </c>
    </row>
    <row r="370" spans="1:7" x14ac:dyDescent="0.2">
      <c r="A370" t="s">
        <v>48</v>
      </c>
      <c r="B370">
        <v>2</v>
      </c>
      <c r="C370" t="s">
        <v>57</v>
      </c>
      <c r="D370">
        <v>5</v>
      </c>
      <c r="E370">
        <f>$J$2*VLOOKUP(A370,ratings,2,FALSE)*VLOOKUP(C370,ratings,3,FALSE)</f>
        <v>1.8339045195264325</v>
      </c>
      <c r="F370">
        <f>$J$1*VLOOKUP(C370,ratings,2,FALSE)*VLOOKUP(A370,ratings,3,FALSE)</f>
        <v>3.2815345472583353</v>
      </c>
      <c r="G370">
        <f>(B370-E370)^2+(D370-F370)^2</f>
        <v>2.9807112209003597</v>
      </c>
    </row>
    <row r="371" spans="1:7" x14ac:dyDescent="0.2">
      <c r="A371" t="s">
        <v>47</v>
      </c>
      <c r="B371">
        <v>3</v>
      </c>
      <c r="C371" t="s">
        <v>40</v>
      </c>
      <c r="D371">
        <v>1</v>
      </c>
      <c r="E371">
        <f>$J$2*VLOOKUP(A371,ratings,2,FALSE)*VLOOKUP(C371,ratings,3,FALSE)</f>
        <v>3.8637866543189032</v>
      </c>
      <c r="F371">
        <f>$J$1*VLOOKUP(C371,ratings,2,FALSE)*VLOOKUP(A371,ratings,3,FALSE)</f>
        <v>3.1142475886854739</v>
      </c>
      <c r="G371">
        <f>(B371-E371)^2+(D371-F371)^2</f>
        <v>5.2161702504417855</v>
      </c>
    </row>
    <row r="372" spans="1:7" x14ac:dyDescent="0.2">
      <c r="A372" t="s">
        <v>58</v>
      </c>
      <c r="B372">
        <v>1</v>
      </c>
      <c r="C372" t="s">
        <v>39</v>
      </c>
      <c r="D372">
        <v>5</v>
      </c>
      <c r="E372">
        <f>$J$2*VLOOKUP(A372,ratings,2,FALSE)*VLOOKUP(C372,ratings,3,FALSE)</f>
        <v>2.9652209112667984</v>
      </c>
      <c r="F372">
        <f>$J$1*VLOOKUP(C372,ratings,2,FALSE)*VLOOKUP(A372,ratings,3,FALSE)</f>
        <v>3.4316955202915742</v>
      </c>
      <c r="G372">
        <f>(B372-E372)^2+(D372-F372)^2</f>
        <v>6.3216721711538213</v>
      </c>
    </row>
    <row r="373" spans="1:7" x14ac:dyDescent="0.2">
      <c r="A373" t="s">
        <v>52</v>
      </c>
      <c r="B373">
        <v>5</v>
      </c>
      <c r="C373" t="s">
        <v>59</v>
      </c>
      <c r="D373">
        <v>6</v>
      </c>
      <c r="E373">
        <f>$J$2*VLOOKUP(A373,ratings,2,FALSE)*VLOOKUP(C373,ratings,3,FALSE)</f>
        <v>2.5516891431915578</v>
      </c>
      <c r="F373">
        <f>$J$1*VLOOKUP(C373,ratings,2,FALSE)*VLOOKUP(A373,ratings,3,FALSE)</f>
        <v>2.3727378876397487</v>
      </c>
      <c r="G373">
        <f>(B373-E373)^2+(D373-F373)^2</f>
        <v>19.15125648333024</v>
      </c>
    </row>
    <row r="374" spans="1:7" x14ac:dyDescent="0.2">
      <c r="A374" t="s">
        <v>46</v>
      </c>
      <c r="B374">
        <v>3</v>
      </c>
      <c r="C374" t="s">
        <v>36</v>
      </c>
      <c r="D374">
        <v>2</v>
      </c>
      <c r="E374">
        <f>$J$2*VLOOKUP(A374,ratings,2,FALSE)*VLOOKUP(C374,ratings,3,FALSE)</f>
        <v>2.2174600861460472</v>
      </c>
      <c r="F374">
        <f>$J$1*VLOOKUP(C374,ratings,2,FALSE)*VLOOKUP(A374,ratings,3,FALSE)</f>
        <v>3.8941108013431021</v>
      </c>
      <c r="G374">
        <f>(B374-E374)^2+(D374-F374)^2</f>
        <v>4.2000244445391601</v>
      </c>
    </row>
    <row r="375" spans="1:7" x14ac:dyDescent="0.2">
      <c r="A375" t="s">
        <v>63</v>
      </c>
      <c r="B375">
        <v>2</v>
      </c>
      <c r="C375" t="s">
        <v>38</v>
      </c>
      <c r="D375">
        <v>3</v>
      </c>
      <c r="E375">
        <f>$J$2*VLOOKUP(A375,ratings,2,FALSE)*VLOOKUP(C375,ratings,3,FALSE)</f>
        <v>2.5566050986190496</v>
      </c>
      <c r="F375">
        <f>$J$1*VLOOKUP(C375,ratings,2,FALSE)*VLOOKUP(A375,ratings,3,FALSE)</f>
        <v>3.9155857370327434</v>
      </c>
      <c r="G375">
        <f>(B375-E375)^2+(D375-F375)^2</f>
        <v>1.1481064776665137</v>
      </c>
    </row>
    <row r="376" spans="1:7" x14ac:dyDescent="0.2">
      <c r="A376" t="s">
        <v>60</v>
      </c>
      <c r="B376">
        <v>0</v>
      </c>
      <c r="C376" t="s">
        <v>51</v>
      </c>
      <c r="D376">
        <v>2</v>
      </c>
      <c r="E376">
        <f>$J$2*VLOOKUP(A376,ratings,2,FALSE)*VLOOKUP(C376,ratings,3,FALSE)</f>
        <v>3.1932584725330075</v>
      </c>
      <c r="F376">
        <f>$J$1*VLOOKUP(C376,ratings,2,FALSE)*VLOOKUP(A376,ratings,3,FALSE)</f>
        <v>2.588577120678337</v>
      </c>
      <c r="G376">
        <f>(B376-E376)^2+(D376-F376)^2</f>
        <v>10.543322699389838</v>
      </c>
    </row>
    <row r="377" spans="1:7" x14ac:dyDescent="0.2">
      <c r="A377" t="s">
        <v>35</v>
      </c>
      <c r="B377">
        <v>2</v>
      </c>
      <c r="C377" t="s">
        <v>45</v>
      </c>
      <c r="D377">
        <v>3</v>
      </c>
      <c r="E377">
        <f>$J$2*VLOOKUP(A377,ratings,2,FALSE)*VLOOKUP(C377,ratings,3,FALSE)</f>
        <v>3.4712985450569049</v>
      </c>
      <c r="F377">
        <f>$J$1*VLOOKUP(C377,ratings,2,FALSE)*VLOOKUP(A377,ratings,3,FALSE)</f>
        <v>3.02097299955265</v>
      </c>
      <c r="G377">
        <f>(B377-E377)^2+(D377-F377)^2</f>
        <v>2.165159275396801</v>
      </c>
    </row>
    <row r="378" spans="1:7" x14ac:dyDescent="0.2">
      <c r="A378" t="s">
        <v>43</v>
      </c>
      <c r="B378">
        <v>1</v>
      </c>
      <c r="C378" t="s">
        <v>37</v>
      </c>
      <c r="D378">
        <v>2</v>
      </c>
      <c r="E378">
        <f>$J$2*VLOOKUP(A378,ratings,2,FALSE)*VLOOKUP(C378,ratings,3,FALSE)</f>
        <v>3.0188245510514866</v>
      </c>
      <c r="F378">
        <f>$J$1*VLOOKUP(C378,ratings,2,FALSE)*VLOOKUP(A378,ratings,3,FALSE)</f>
        <v>2.8813061956608741</v>
      </c>
      <c r="G378">
        <f>(B378-E378)^2+(D378-F378)^2</f>
        <v>4.8523531784384799</v>
      </c>
    </row>
    <row r="379" spans="1:7" x14ac:dyDescent="0.2">
      <c r="A379" t="s">
        <v>56</v>
      </c>
      <c r="B379">
        <v>2</v>
      </c>
      <c r="C379" t="s">
        <v>49</v>
      </c>
      <c r="D379">
        <v>3</v>
      </c>
      <c r="E379">
        <f>$J$2*VLOOKUP(A379,ratings,2,FALSE)*VLOOKUP(C379,ratings,3,FALSE)</f>
        <v>2.2341409138090174</v>
      </c>
      <c r="F379">
        <f>$J$1*VLOOKUP(C379,ratings,2,FALSE)*VLOOKUP(A379,ratings,3,FALSE)</f>
        <v>3.154660177409208</v>
      </c>
      <c r="G379">
        <f>(B379-E379)^2+(D379-F379)^2</f>
        <v>7.8741737995569397E-2</v>
      </c>
    </row>
    <row r="380" spans="1:7" x14ac:dyDescent="0.2">
      <c r="A380" t="s">
        <v>64</v>
      </c>
      <c r="B380">
        <v>4</v>
      </c>
      <c r="C380" t="s">
        <v>55</v>
      </c>
      <c r="D380">
        <v>2</v>
      </c>
      <c r="E380">
        <f>$J$2*VLOOKUP(A380,ratings,2,FALSE)*VLOOKUP(C380,ratings,3,FALSE)</f>
        <v>3.6353125822291426</v>
      </c>
      <c r="F380">
        <f>$J$1*VLOOKUP(C380,ratings,2,FALSE)*VLOOKUP(A380,ratings,3,FALSE)</f>
        <v>2.5633015075081627</v>
      </c>
      <c r="G380">
        <f>(B380-E380)^2+(D380-F380)^2</f>
        <v>0.45030550104134459</v>
      </c>
    </row>
    <row r="381" spans="1:7" x14ac:dyDescent="0.2">
      <c r="A381" t="s">
        <v>41</v>
      </c>
      <c r="B381">
        <v>1</v>
      </c>
      <c r="C381" t="s">
        <v>65</v>
      </c>
      <c r="D381">
        <v>6</v>
      </c>
      <c r="E381">
        <f>$J$2*VLOOKUP(A381,ratings,2,FALSE)*VLOOKUP(C381,ratings,3,FALSE)</f>
        <v>2.704530812684907</v>
      </c>
      <c r="F381">
        <f>$J$1*VLOOKUP(C381,ratings,2,FALSE)*VLOOKUP(A381,ratings,3,FALSE)</f>
        <v>3.4619010253139</v>
      </c>
      <c r="G381">
        <f>(B381-E381)^2+(D381-F381)^2</f>
        <v>9.3473716966949016</v>
      </c>
    </row>
    <row r="382" spans="1:7" x14ac:dyDescent="0.2">
      <c r="A382" t="s">
        <v>42</v>
      </c>
      <c r="B382">
        <v>4</v>
      </c>
      <c r="C382" t="s">
        <v>50</v>
      </c>
      <c r="D382">
        <v>3</v>
      </c>
      <c r="E382">
        <f>$J$2*VLOOKUP(A382,ratings,2,FALSE)*VLOOKUP(C382,ratings,3,FALSE)</f>
        <v>3.1432489886575596</v>
      </c>
      <c r="F382">
        <f>$J$1*VLOOKUP(C382,ratings,2,FALSE)*VLOOKUP(A382,ratings,3,FALSE)</f>
        <v>2.1731835176508216</v>
      </c>
      <c r="G382">
        <f>(B382-E382)^2+(D382-F382)^2</f>
        <v>1.4176477909205636</v>
      </c>
    </row>
    <row r="383" spans="1:7" x14ac:dyDescent="0.2">
      <c r="A383" t="s">
        <v>53</v>
      </c>
      <c r="B383">
        <v>1</v>
      </c>
      <c r="C383" t="s">
        <v>57</v>
      </c>
      <c r="D383">
        <v>2</v>
      </c>
      <c r="E383">
        <f>$J$2*VLOOKUP(A383,ratings,2,FALSE)*VLOOKUP(C383,ratings,3,FALSE)</f>
        <v>2.1397912744522425</v>
      </c>
      <c r="F383">
        <f>$J$1*VLOOKUP(C383,ratings,2,FALSE)*VLOOKUP(A383,ratings,3,FALSE)</f>
        <v>2.2846290689158657</v>
      </c>
      <c r="G383">
        <f>(B383-E383)^2+(D383-F383)^2</f>
        <v>1.3801378561893798</v>
      </c>
    </row>
    <row r="384" spans="1:7" x14ac:dyDescent="0.2">
      <c r="A384" t="s">
        <v>48</v>
      </c>
      <c r="B384">
        <v>4</v>
      </c>
      <c r="C384" t="s">
        <v>40</v>
      </c>
      <c r="D384">
        <v>5</v>
      </c>
      <c r="E384">
        <f>$J$2*VLOOKUP(A384,ratings,2,FALSE)*VLOOKUP(C384,ratings,3,FALSE)</f>
        <v>2.8864206921674391</v>
      </c>
      <c r="F384">
        <f>$J$1*VLOOKUP(C384,ratings,2,FALSE)*VLOOKUP(A384,ratings,3,FALSE)</f>
        <v>3.6145438482840948</v>
      </c>
      <c r="G384">
        <f>(B384-E384)^2+(D384-F384)^2</f>
        <v>3.1595476231602904</v>
      </c>
    </row>
    <row r="385" spans="1:7" x14ac:dyDescent="0.2">
      <c r="A385" t="s">
        <v>58</v>
      </c>
      <c r="B385">
        <v>2</v>
      </c>
      <c r="C385" t="s">
        <v>39</v>
      </c>
      <c r="D385">
        <v>4</v>
      </c>
      <c r="E385">
        <f>$J$2*VLOOKUP(A385,ratings,2,FALSE)*VLOOKUP(C385,ratings,3,FALSE)</f>
        <v>2.9652209112667984</v>
      </c>
      <c r="F385">
        <f>$J$1*VLOOKUP(C385,ratings,2,FALSE)*VLOOKUP(A385,ratings,3,FALSE)</f>
        <v>3.4316955202915742</v>
      </c>
      <c r="G385">
        <f>(B385-E385)^2+(D385-F385)^2</f>
        <v>1.2546213892033733</v>
      </c>
    </row>
    <row r="386" spans="1:7" x14ac:dyDescent="0.2">
      <c r="A386" t="s">
        <v>62</v>
      </c>
      <c r="B386">
        <v>4</v>
      </c>
      <c r="C386" t="s">
        <v>44</v>
      </c>
      <c r="D386">
        <v>3</v>
      </c>
      <c r="E386">
        <f>$J$2*VLOOKUP(A386,ratings,2,FALSE)*VLOOKUP(C386,ratings,3,FALSE)</f>
        <v>2.552107052917898</v>
      </c>
      <c r="F386">
        <f>$J$1*VLOOKUP(C386,ratings,2,FALSE)*VLOOKUP(A386,ratings,3,FALSE)</f>
        <v>3.1942587008585255</v>
      </c>
      <c r="G386">
        <f>(B386-E386)^2+(D386-F386)^2</f>
        <v>2.1341304290693368</v>
      </c>
    </row>
    <row r="387" spans="1:7" x14ac:dyDescent="0.2">
      <c r="A387" t="s">
        <v>54</v>
      </c>
      <c r="B387">
        <v>4</v>
      </c>
      <c r="C387" t="s">
        <v>47</v>
      </c>
      <c r="D387">
        <v>5</v>
      </c>
      <c r="E387">
        <f>$J$2*VLOOKUP(A387,ratings,2,FALSE)*VLOOKUP(C387,ratings,3,FALSE)</f>
        <v>2.5324099776322311</v>
      </c>
      <c r="F387">
        <f>$J$1*VLOOKUP(C387,ratings,2,FALSE)*VLOOKUP(A387,ratings,3,FALSE)</f>
        <v>4.0331857791205046</v>
      </c>
      <c r="G387">
        <f>(B387-E387)^2+(D387-F387)^2</f>
        <v>3.0885502114482541</v>
      </c>
    </row>
    <row r="388" spans="1:7" x14ac:dyDescent="0.2">
      <c r="A388" t="s">
        <v>52</v>
      </c>
      <c r="B388">
        <v>5</v>
      </c>
      <c r="C388" t="s">
        <v>59</v>
      </c>
      <c r="D388">
        <v>1</v>
      </c>
      <c r="E388">
        <f>$J$2*VLOOKUP(A388,ratings,2,FALSE)*VLOOKUP(C388,ratings,3,FALSE)</f>
        <v>2.5516891431915578</v>
      </c>
      <c r="F388">
        <f>$J$1*VLOOKUP(C388,ratings,2,FALSE)*VLOOKUP(A388,ratings,3,FALSE)</f>
        <v>2.3727378876397487</v>
      </c>
      <c r="G388">
        <f>(B388-E388)^2+(D388-F388)^2</f>
        <v>7.8786353597277277</v>
      </c>
    </row>
    <row r="389" spans="1:7" x14ac:dyDescent="0.2">
      <c r="A389" t="s">
        <v>46</v>
      </c>
      <c r="B389">
        <v>1</v>
      </c>
      <c r="C389" t="s">
        <v>36</v>
      </c>
      <c r="D389">
        <v>2</v>
      </c>
      <c r="E389">
        <f>$J$2*VLOOKUP(A389,ratings,2,FALSE)*VLOOKUP(C389,ratings,3,FALSE)</f>
        <v>2.2174600861460472</v>
      </c>
      <c r="F389">
        <f>$J$1*VLOOKUP(C389,ratings,2,FALSE)*VLOOKUP(A389,ratings,3,FALSE)</f>
        <v>3.8941108013431021</v>
      </c>
      <c r="G389">
        <f>(B389-E389)^2+(D389-F389)^2</f>
        <v>5.0698647891233488</v>
      </c>
    </row>
    <row r="390" spans="1:7" x14ac:dyDescent="0.2">
      <c r="A390" t="s">
        <v>63</v>
      </c>
      <c r="B390">
        <v>1</v>
      </c>
      <c r="C390" t="s">
        <v>38</v>
      </c>
      <c r="D390">
        <v>7</v>
      </c>
      <c r="E390">
        <f>$J$2*VLOOKUP(A390,ratings,2,FALSE)*VLOOKUP(C390,ratings,3,FALSE)</f>
        <v>2.5566050986190496</v>
      </c>
      <c r="F390">
        <f>$J$1*VLOOKUP(C390,ratings,2,FALSE)*VLOOKUP(A390,ratings,3,FALSE)</f>
        <v>3.9155857370327434</v>
      </c>
      <c r="G390">
        <f>(B390-E390)^2+(D390-F390)^2</f>
        <v>11.936630778642666</v>
      </c>
    </row>
    <row r="391" spans="1:7" x14ac:dyDescent="0.2">
      <c r="A391" t="s">
        <v>60</v>
      </c>
      <c r="B391">
        <v>3</v>
      </c>
      <c r="C391" t="s">
        <v>51</v>
      </c>
      <c r="D391">
        <v>4</v>
      </c>
      <c r="E391">
        <f>$J$2*VLOOKUP(A391,ratings,2,FALSE)*VLOOKUP(C391,ratings,3,FALSE)</f>
        <v>3.1932584725330075</v>
      </c>
      <c r="F391">
        <f>$J$1*VLOOKUP(C391,ratings,2,FALSE)*VLOOKUP(A391,ratings,3,FALSE)</f>
        <v>2.588577120678337</v>
      </c>
      <c r="G391">
        <f>(B391-E391)^2+(D391-F391)^2</f>
        <v>2.0294633814784446</v>
      </c>
    </row>
    <row r="392" spans="1:7" x14ac:dyDescent="0.2">
      <c r="A392" t="s">
        <v>43</v>
      </c>
      <c r="B392">
        <v>5</v>
      </c>
      <c r="C392" t="s">
        <v>37</v>
      </c>
      <c r="D392">
        <v>1</v>
      </c>
      <c r="E392">
        <f>$J$2*VLOOKUP(A392,ratings,2,FALSE)*VLOOKUP(C392,ratings,3,FALSE)</f>
        <v>3.0188245510514866</v>
      </c>
      <c r="F392">
        <f>$J$1*VLOOKUP(C392,ratings,2,FALSE)*VLOOKUP(A392,ratings,3,FALSE)</f>
        <v>2.8813061956608741</v>
      </c>
      <c r="G392">
        <f>(B392-E392)^2+(D392-F392)^2</f>
        <v>7.4643691613483343</v>
      </c>
    </row>
    <row r="393" spans="1:7" x14ac:dyDescent="0.2">
      <c r="A393" t="s">
        <v>58</v>
      </c>
      <c r="B393">
        <v>0</v>
      </c>
      <c r="C393" t="s">
        <v>53</v>
      </c>
      <c r="D393">
        <v>4</v>
      </c>
      <c r="E393">
        <f>$J$2*VLOOKUP(A393,ratings,2,FALSE)*VLOOKUP(C393,ratings,3,FALSE)</f>
        <v>2.4716650227268562</v>
      </c>
      <c r="F393">
        <f>$J$1*VLOOKUP(C393,ratings,2,FALSE)*VLOOKUP(A393,ratings,3,FALSE)</f>
        <v>2.9211314292828208</v>
      </c>
      <c r="G393">
        <f>(B393-E393)^2+(D393-F393)^2</f>
        <v>7.2730853774526798</v>
      </c>
    </row>
    <row r="394" spans="1:7" x14ac:dyDescent="0.2">
      <c r="A394" t="s">
        <v>39</v>
      </c>
      <c r="B394">
        <v>5</v>
      </c>
      <c r="C394" t="s">
        <v>48</v>
      </c>
      <c r="D394">
        <v>2</v>
      </c>
      <c r="E394">
        <f>$J$2*VLOOKUP(A394,ratings,2,FALSE)*VLOOKUP(C394,ratings,3,FALSE)</f>
        <v>3.8203928878197986</v>
      </c>
      <c r="F394">
        <f>$J$1*VLOOKUP(C394,ratings,2,FALSE)*VLOOKUP(A394,ratings,3,FALSE)</f>
        <v>2.5484998477164198</v>
      </c>
      <c r="G394">
        <f>(B394-E394)^2+(D394-F394)^2</f>
        <v>1.69232502205105</v>
      </c>
    </row>
    <row r="395" spans="1:7" x14ac:dyDescent="0.2">
      <c r="A395" t="s">
        <v>56</v>
      </c>
      <c r="B395">
        <v>1</v>
      </c>
      <c r="C395" t="s">
        <v>49</v>
      </c>
      <c r="D395">
        <v>5</v>
      </c>
      <c r="E395">
        <f>$J$2*VLOOKUP(A395,ratings,2,FALSE)*VLOOKUP(C395,ratings,3,FALSE)</f>
        <v>2.2341409138090174</v>
      </c>
      <c r="F395">
        <f>$J$1*VLOOKUP(C395,ratings,2,FALSE)*VLOOKUP(A395,ratings,3,FALSE)</f>
        <v>3.154660177409208</v>
      </c>
      <c r="G395">
        <f>(B395-E395)^2+(D395-F395)^2</f>
        <v>4.9283828559767722</v>
      </c>
    </row>
    <row r="396" spans="1:7" x14ac:dyDescent="0.2">
      <c r="A396" t="s">
        <v>64</v>
      </c>
      <c r="B396">
        <v>5</v>
      </c>
      <c r="C396" t="s">
        <v>55</v>
      </c>
      <c r="D396">
        <v>4</v>
      </c>
      <c r="E396">
        <f>$J$2*VLOOKUP(A396,ratings,2,FALSE)*VLOOKUP(C396,ratings,3,FALSE)</f>
        <v>3.6353125822291426</v>
      </c>
      <c r="F396">
        <f>$J$1*VLOOKUP(C396,ratings,2,FALSE)*VLOOKUP(A396,ratings,3,FALSE)</f>
        <v>2.5633015075081627</v>
      </c>
      <c r="G396">
        <f>(B396-E396)^2+(D396-F396)^2</f>
        <v>3.9264743065504089</v>
      </c>
    </row>
    <row r="397" spans="1:7" x14ac:dyDescent="0.2">
      <c r="A397" t="s">
        <v>43</v>
      </c>
      <c r="B397">
        <v>1</v>
      </c>
      <c r="C397" t="s">
        <v>61</v>
      </c>
      <c r="D397">
        <v>2</v>
      </c>
      <c r="E397">
        <f>$J$2*VLOOKUP(A397,ratings,2,FALSE)*VLOOKUP(C397,ratings,3,FALSE)</f>
        <v>2.5981355849252372</v>
      </c>
      <c r="F397">
        <f>$J$1*VLOOKUP(C397,ratings,2,FALSE)*VLOOKUP(A397,ratings,3,FALSE)</f>
        <v>2.9170740100857455</v>
      </c>
      <c r="G397">
        <f>(B397-E397)^2+(D397-F397)^2</f>
        <v>3.3950620877790798</v>
      </c>
    </row>
    <row r="398" spans="1:7" x14ac:dyDescent="0.2">
      <c r="A398" t="s">
        <v>41</v>
      </c>
      <c r="B398">
        <v>4</v>
      </c>
      <c r="C398" t="s">
        <v>65</v>
      </c>
      <c r="D398">
        <v>2</v>
      </c>
      <c r="E398">
        <f>$J$2*VLOOKUP(A398,ratings,2,FALSE)*VLOOKUP(C398,ratings,3,FALSE)</f>
        <v>2.704530812684907</v>
      </c>
      <c r="F398">
        <f>$J$1*VLOOKUP(C398,ratings,2,FALSE)*VLOOKUP(A398,ratings,3,FALSE)</f>
        <v>3.4619010253139</v>
      </c>
      <c r="G398">
        <f>(B398-E398)^2+(D398-F398)^2</f>
        <v>3.8153950230966593</v>
      </c>
    </row>
    <row r="399" spans="1:7" x14ac:dyDescent="0.2">
      <c r="A399" t="s">
        <v>42</v>
      </c>
      <c r="B399">
        <v>4</v>
      </c>
      <c r="C399" t="s">
        <v>50</v>
      </c>
      <c r="D399">
        <v>6</v>
      </c>
      <c r="E399">
        <f>$J$2*VLOOKUP(A399,ratings,2,FALSE)*VLOOKUP(C399,ratings,3,FALSE)</f>
        <v>3.1432489886575596</v>
      </c>
      <c r="F399">
        <f>$J$1*VLOOKUP(C399,ratings,2,FALSE)*VLOOKUP(A399,ratings,3,FALSE)</f>
        <v>2.1731835176508216</v>
      </c>
      <c r="G399">
        <f>(B399-E399)^2+(D399-F399)^2</f>
        <v>15.378546685015634</v>
      </c>
    </row>
    <row r="400" spans="1:7" x14ac:dyDescent="0.2">
      <c r="A400" t="s">
        <v>54</v>
      </c>
      <c r="B400">
        <v>3</v>
      </c>
      <c r="C400" t="s">
        <v>57</v>
      </c>
      <c r="D400">
        <v>5</v>
      </c>
      <c r="E400">
        <f>$J$2*VLOOKUP(A400,ratings,2,FALSE)*VLOOKUP(C400,ratings,3,FALSE)</f>
        <v>1.9339952868191153</v>
      </c>
      <c r="F400">
        <f>$J$1*VLOOKUP(C400,ratings,2,FALSE)*VLOOKUP(A400,ratings,3,FALSE)</f>
        <v>3.2403598854388651</v>
      </c>
      <c r="G400">
        <f>(B400-E400)^2+(D400-F400)^2</f>
        <v>4.2326993812965839</v>
      </c>
    </row>
    <row r="401" spans="1:7" x14ac:dyDescent="0.2">
      <c r="A401" t="s">
        <v>47</v>
      </c>
      <c r="B401">
        <v>5</v>
      </c>
      <c r="C401" t="s">
        <v>40</v>
      </c>
      <c r="D401">
        <v>3</v>
      </c>
      <c r="E401">
        <f>$J$2*VLOOKUP(A401,ratings,2,FALSE)*VLOOKUP(C401,ratings,3,FALSE)</f>
        <v>3.8637866543189032</v>
      </c>
      <c r="F401">
        <f>$J$1*VLOOKUP(C401,ratings,2,FALSE)*VLOOKUP(A401,ratings,3,FALSE)</f>
        <v>3.1142475886854739</v>
      </c>
      <c r="G401">
        <f>(B401-E401)^2+(D401-F401)^2</f>
        <v>1.3040332784242767</v>
      </c>
    </row>
    <row r="402" spans="1:7" x14ac:dyDescent="0.2">
      <c r="A402" t="s">
        <v>62</v>
      </c>
      <c r="B402">
        <v>3</v>
      </c>
      <c r="C402" t="s">
        <v>44</v>
      </c>
      <c r="D402">
        <v>4</v>
      </c>
      <c r="E402">
        <f>$J$2*VLOOKUP(A402,ratings,2,FALSE)*VLOOKUP(C402,ratings,3,FALSE)</f>
        <v>2.552107052917898</v>
      </c>
      <c r="F402">
        <f>$J$1*VLOOKUP(C402,ratings,2,FALSE)*VLOOKUP(A402,ratings,3,FALSE)</f>
        <v>3.1942587008585255</v>
      </c>
      <c r="G402">
        <f>(B402-E402)^2+(D402-F402)^2</f>
        <v>0.84982713318808178</v>
      </c>
    </row>
    <row r="403" spans="1:7" x14ac:dyDescent="0.2">
      <c r="A403" t="s">
        <v>45</v>
      </c>
      <c r="B403">
        <v>6</v>
      </c>
      <c r="C403" t="s">
        <v>59</v>
      </c>
      <c r="D403">
        <v>0</v>
      </c>
      <c r="E403">
        <f>$J$2*VLOOKUP(A403,ratings,2,FALSE)*VLOOKUP(C403,ratings,3,FALSE)</f>
        <v>2.795108899904124</v>
      </c>
      <c r="F403">
        <f>$J$1*VLOOKUP(C403,ratings,2,FALSE)*VLOOKUP(A403,ratings,3,FALSE)</f>
        <v>2.814531801037861</v>
      </c>
      <c r="G403">
        <f>(B403-E403)^2+(D403-F403)^2</f>
        <v>18.192916222527181</v>
      </c>
    </row>
    <row r="404" spans="1:7" x14ac:dyDescent="0.2">
      <c r="A404" t="s">
        <v>52</v>
      </c>
      <c r="B404">
        <v>0</v>
      </c>
      <c r="C404" t="s">
        <v>36</v>
      </c>
      <c r="D404">
        <v>2</v>
      </c>
      <c r="E404">
        <f>$J$2*VLOOKUP(A404,ratings,2,FALSE)*VLOOKUP(C404,ratings,3,FALSE)</f>
        <v>2.0361457401261691</v>
      </c>
      <c r="F404">
        <f>$J$1*VLOOKUP(C404,ratings,2,FALSE)*VLOOKUP(A404,ratings,3,FALSE)</f>
        <v>3.672648754606755</v>
      </c>
      <c r="G404">
        <f>(B404-E404)^2+(D404-F404)^2</f>
        <v>6.9436433313214732</v>
      </c>
    </row>
    <row r="405" spans="1:7" x14ac:dyDescent="0.2">
      <c r="A405" t="s">
        <v>63</v>
      </c>
      <c r="B405">
        <v>2</v>
      </c>
      <c r="C405" t="s">
        <v>38</v>
      </c>
      <c r="D405">
        <v>6</v>
      </c>
      <c r="E405">
        <f>$J$2*VLOOKUP(A405,ratings,2,FALSE)*VLOOKUP(C405,ratings,3,FALSE)</f>
        <v>2.5566050986190496</v>
      </c>
      <c r="F405">
        <f>$J$1*VLOOKUP(C405,ratings,2,FALSE)*VLOOKUP(A405,ratings,3,FALSE)</f>
        <v>3.9155857370327434</v>
      </c>
      <c r="G405">
        <f>(B405-E405)^2+(D405-F405)^2</f>
        <v>4.6545920554700544</v>
      </c>
    </row>
    <row r="406" spans="1:7" x14ac:dyDescent="0.2">
      <c r="A406" t="s">
        <v>46</v>
      </c>
      <c r="B406">
        <v>0</v>
      </c>
      <c r="C406" t="s">
        <v>51</v>
      </c>
      <c r="D406">
        <v>4</v>
      </c>
      <c r="E406">
        <f>$J$2*VLOOKUP(A406,ratings,2,FALSE)*VLOOKUP(C406,ratings,3,FALSE)</f>
        <v>2.6695053654636678</v>
      </c>
      <c r="F406">
        <f>$J$1*VLOOKUP(C406,ratings,2,FALSE)*VLOOKUP(A406,ratings,3,FALSE)</f>
        <v>3.6212359197150681</v>
      </c>
      <c r="G406">
        <f>(B406-E406)^2+(D406-F406)^2</f>
        <v>7.269721124753401</v>
      </c>
    </row>
    <row r="407" spans="1:7" x14ac:dyDescent="0.2">
      <c r="A407" t="s">
        <v>60</v>
      </c>
      <c r="B407">
        <v>5</v>
      </c>
      <c r="C407" t="s">
        <v>35</v>
      </c>
      <c r="D407">
        <v>4</v>
      </c>
      <c r="E407">
        <f>$J$2*VLOOKUP(A407,ratings,2,FALSE)*VLOOKUP(C407,ratings,3,FALSE)</f>
        <v>3.2817337007534779</v>
      </c>
      <c r="F407">
        <f>$J$1*VLOOKUP(C407,ratings,2,FALSE)*VLOOKUP(A407,ratings,3,FALSE)</f>
        <v>2.4282395887568939</v>
      </c>
      <c r="G407">
        <f>(B407-E407)^2+(D407-F407)^2</f>
        <v>5.4228698654774359</v>
      </c>
    </row>
    <row r="408" spans="1:7" x14ac:dyDescent="0.2">
      <c r="A408" t="s">
        <v>45</v>
      </c>
      <c r="B408">
        <v>3</v>
      </c>
      <c r="C408" t="s">
        <v>59</v>
      </c>
      <c r="D408">
        <v>1</v>
      </c>
      <c r="E408">
        <f>$J$2*VLOOKUP(A408,ratings,2,FALSE)*VLOOKUP(C408,ratings,3,FALSE)</f>
        <v>2.795108899904124</v>
      </c>
      <c r="F408">
        <f>$J$1*VLOOKUP(C408,ratings,2,FALSE)*VLOOKUP(A408,ratings,3,FALSE)</f>
        <v>2.814531801037861</v>
      </c>
      <c r="G408">
        <f>(B408-E408)^2+(D408-F408)^2</f>
        <v>3.3345060198762018</v>
      </c>
    </row>
    <row r="409" spans="1:7" x14ac:dyDescent="0.2">
      <c r="A409" t="s">
        <v>58</v>
      </c>
      <c r="B409">
        <v>4</v>
      </c>
      <c r="C409" t="s">
        <v>53</v>
      </c>
      <c r="D409">
        <v>0</v>
      </c>
      <c r="E409">
        <f>$J$2*VLOOKUP(A409,ratings,2,FALSE)*VLOOKUP(C409,ratings,3,FALSE)</f>
        <v>2.4716650227268562</v>
      </c>
      <c r="F409">
        <f>$J$1*VLOOKUP(C409,ratings,2,FALSE)*VLOOKUP(A409,ratings,3,FALSE)</f>
        <v>2.9211314292828208</v>
      </c>
      <c r="G409">
        <f>(B409-E409)^2+(D409-F409)^2</f>
        <v>10.868816629900397</v>
      </c>
    </row>
    <row r="410" spans="1:7" x14ac:dyDescent="0.2">
      <c r="A410" t="s">
        <v>39</v>
      </c>
      <c r="B410">
        <v>3</v>
      </c>
      <c r="C410" t="s">
        <v>48</v>
      </c>
      <c r="D410">
        <v>0</v>
      </c>
      <c r="E410">
        <f>$J$2*VLOOKUP(A410,ratings,2,FALSE)*VLOOKUP(C410,ratings,3,FALSE)</f>
        <v>3.8203928878197986</v>
      </c>
      <c r="F410">
        <f>$J$1*VLOOKUP(C410,ratings,2,FALSE)*VLOOKUP(A410,ratings,3,FALSE)</f>
        <v>2.5484998477164198</v>
      </c>
      <c r="G410">
        <f>(B410-E410)^2+(D410-F410)^2</f>
        <v>7.1678959641959237</v>
      </c>
    </row>
    <row r="411" spans="1:7" x14ac:dyDescent="0.2">
      <c r="A411" t="s">
        <v>65</v>
      </c>
      <c r="B411">
        <v>3</v>
      </c>
      <c r="C411" t="s">
        <v>55</v>
      </c>
      <c r="D411">
        <v>4</v>
      </c>
      <c r="E411">
        <f>$J$2*VLOOKUP(A411,ratings,2,FALSE)*VLOOKUP(C411,ratings,3,FALSE)</f>
        <v>3.054704086277519</v>
      </c>
      <c r="F411">
        <f>$J$1*VLOOKUP(C411,ratings,2,FALSE)*VLOOKUP(A411,ratings,3,FALSE)</f>
        <v>2.489697496719161</v>
      </c>
      <c r="G411">
        <f>(B411-E411)^2+(D411-F411)^2</f>
        <v>2.2840061884718272</v>
      </c>
    </row>
    <row r="412" spans="1:7" x14ac:dyDescent="0.2">
      <c r="A412" t="s">
        <v>43</v>
      </c>
      <c r="B412">
        <v>1</v>
      </c>
      <c r="C412" t="s">
        <v>61</v>
      </c>
      <c r="D412">
        <v>3</v>
      </c>
      <c r="E412">
        <f>$J$2*VLOOKUP(A412,ratings,2,FALSE)*VLOOKUP(C412,ratings,3,FALSE)</f>
        <v>2.5981355849252372</v>
      </c>
      <c r="F412">
        <f>$J$1*VLOOKUP(C412,ratings,2,FALSE)*VLOOKUP(A412,ratings,3,FALSE)</f>
        <v>2.9170740100857455</v>
      </c>
      <c r="G412">
        <f>(B412-E412)^2+(D412-F412)^2</f>
        <v>2.5609140676075888</v>
      </c>
    </row>
    <row r="413" spans="1:7" x14ac:dyDescent="0.2">
      <c r="A413" t="s">
        <v>41</v>
      </c>
      <c r="B413">
        <v>2</v>
      </c>
      <c r="C413" t="s">
        <v>64</v>
      </c>
      <c r="D413">
        <v>4</v>
      </c>
      <c r="E413">
        <f>$J$2*VLOOKUP(A413,ratings,2,FALSE)*VLOOKUP(C413,ratings,3,FALSE)</f>
        <v>2.7844860343045483</v>
      </c>
      <c r="F413">
        <f>$J$1*VLOOKUP(C413,ratings,2,FALSE)*VLOOKUP(A413,ratings,3,FALSE)</f>
        <v>4.1199055621429652</v>
      </c>
      <c r="G413">
        <f>(B413-E413)^2+(D413-F413)^2</f>
        <v>0.62979568185169754</v>
      </c>
    </row>
    <row r="414" spans="1:7" x14ac:dyDescent="0.2">
      <c r="A414" t="s">
        <v>57</v>
      </c>
      <c r="B414">
        <v>3</v>
      </c>
      <c r="C414" t="s">
        <v>54</v>
      </c>
      <c r="D414">
        <v>2</v>
      </c>
      <c r="E414">
        <f>$J$2*VLOOKUP(A414,ratings,2,FALSE)*VLOOKUP(C414,ratings,3,FALSE)</f>
        <v>2.9598553082030632</v>
      </c>
      <c r="F414">
        <f>$J$1*VLOOKUP(C414,ratings,2,FALSE)*VLOOKUP(A414,ratings,3,FALSE)</f>
        <v>2.1172794253382308</v>
      </c>
      <c r="G414">
        <f>(B414-E414)^2+(D414-F414)^2</f>
        <v>1.536605988713669E-2</v>
      </c>
    </row>
    <row r="415" spans="1:7" x14ac:dyDescent="0.2">
      <c r="A415" t="s">
        <v>47</v>
      </c>
      <c r="B415">
        <v>5</v>
      </c>
      <c r="C415" t="s">
        <v>40</v>
      </c>
      <c r="D415">
        <v>4</v>
      </c>
      <c r="E415">
        <f>$J$2*VLOOKUP(A415,ratings,2,FALSE)*VLOOKUP(C415,ratings,3,FALSE)</f>
        <v>3.8637866543189032</v>
      </c>
      <c r="F415">
        <f>$J$1*VLOOKUP(C415,ratings,2,FALSE)*VLOOKUP(A415,ratings,3,FALSE)</f>
        <v>3.1142475886854739</v>
      </c>
      <c r="G415">
        <f>(B415-E415)^2+(D415-F415)^2</f>
        <v>2.0755381010533291</v>
      </c>
    </row>
    <row r="416" spans="1:7" x14ac:dyDescent="0.2">
      <c r="A416" t="s">
        <v>60</v>
      </c>
      <c r="B416">
        <v>5</v>
      </c>
      <c r="C416" t="s">
        <v>35</v>
      </c>
      <c r="D416">
        <v>1</v>
      </c>
      <c r="E416">
        <f>$J$2*VLOOKUP(A416,ratings,2,FALSE)*VLOOKUP(C416,ratings,3,FALSE)</f>
        <v>3.2817337007534779</v>
      </c>
      <c r="F416">
        <f>$J$1*VLOOKUP(C416,ratings,2,FALSE)*VLOOKUP(A416,ratings,3,FALSE)</f>
        <v>2.4282395887568939</v>
      </c>
      <c r="G416">
        <f>(B416-E416)^2+(D416-F416)^2</f>
        <v>4.9923073980188004</v>
      </c>
    </row>
    <row r="417" spans="1:7" x14ac:dyDescent="0.2">
      <c r="A417" t="s">
        <v>56</v>
      </c>
      <c r="B417">
        <v>3</v>
      </c>
      <c r="C417" t="s">
        <v>42</v>
      </c>
      <c r="D417">
        <v>6</v>
      </c>
      <c r="E417">
        <f>$J$2*VLOOKUP(A417,ratings,2,FALSE)*VLOOKUP(C417,ratings,3,FALSE)</f>
        <v>2.4550351672857178</v>
      </c>
      <c r="F417">
        <f>$J$1*VLOOKUP(C417,ratings,2,FALSE)*VLOOKUP(A417,ratings,3,FALSE)</f>
        <v>3.2398036541726443</v>
      </c>
      <c r="G417">
        <f>(B417-E417)^2+(D417-F417)^2</f>
        <v>7.9156705364139937</v>
      </c>
    </row>
    <row r="418" spans="1:7" x14ac:dyDescent="0.2">
      <c r="A418" t="s">
        <v>62</v>
      </c>
      <c r="B418">
        <v>5</v>
      </c>
      <c r="C418" t="s">
        <v>44</v>
      </c>
      <c r="D418">
        <v>2</v>
      </c>
      <c r="E418">
        <f>$J$2*VLOOKUP(A418,ratings,2,FALSE)*VLOOKUP(C418,ratings,3,FALSE)</f>
        <v>2.552107052917898</v>
      </c>
      <c r="F418">
        <f>$J$1*VLOOKUP(C418,ratings,2,FALSE)*VLOOKUP(A418,ratings,3,FALSE)</f>
        <v>3.1942587008585255</v>
      </c>
      <c r="G418">
        <f>(B418-E418)^2+(D418-F418)^2</f>
        <v>7.4184337249505923</v>
      </c>
    </row>
    <row r="419" spans="1:7" x14ac:dyDescent="0.2">
      <c r="A419" t="s">
        <v>38</v>
      </c>
      <c r="B419">
        <v>1</v>
      </c>
      <c r="C419" t="s">
        <v>37</v>
      </c>
      <c r="D419">
        <v>2</v>
      </c>
      <c r="E419">
        <f>$J$2*VLOOKUP(A419,ratings,2,FALSE)*VLOOKUP(C419,ratings,3,FALSE)</f>
        <v>3.4575332100865599</v>
      </c>
      <c r="F419">
        <f>$J$1*VLOOKUP(C419,ratings,2,FALSE)*VLOOKUP(A419,ratings,3,FALSE)</f>
        <v>2.7111589040306892</v>
      </c>
      <c r="G419">
        <f>(B419-E419)^2+(D419-F419)^2</f>
        <v>6.5452164654604825</v>
      </c>
    </row>
    <row r="420" spans="1:7" x14ac:dyDescent="0.2">
      <c r="A420" t="s">
        <v>65</v>
      </c>
      <c r="B420">
        <v>2</v>
      </c>
      <c r="C420" t="s">
        <v>55</v>
      </c>
      <c r="D420">
        <v>1</v>
      </c>
      <c r="E420">
        <f>$J$2*VLOOKUP(A420,ratings,2,FALSE)*VLOOKUP(C420,ratings,3,FALSE)</f>
        <v>3.054704086277519</v>
      </c>
      <c r="F420">
        <f>$J$1*VLOOKUP(C420,ratings,2,FALSE)*VLOOKUP(A420,ratings,3,FALSE)</f>
        <v>2.489697496719161</v>
      </c>
      <c r="G420">
        <f>(B420-E420)^2+(D420-F420)^2</f>
        <v>3.331599341341831</v>
      </c>
    </row>
    <row r="421" spans="1:7" x14ac:dyDescent="0.2">
      <c r="A421" t="s">
        <v>52</v>
      </c>
      <c r="B421">
        <v>1</v>
      </c>
      <c r="C421" t="s">
        <v>36</v>
      </c>
      <c r="D421">
        <v>4</v>
      </c>
      <c r="E421">
        <f>$J$2*VLOOKUP(A421,ratings,2,FALSE)*VLOOKUP(C421,ratings,3,FALSE)</f>
        <v>2.0361457401261691</v>
      </c>
      <c r="F421">
        <f>$J$1*VLOOKUP(C421,ratings,2,FALSE)*VLOOKUP(A421,ratings,3,FALSE)</f>
        <v>3.672648754606755</v>
      </c>
      <c r="G421">
        <f>(B421-E421)^2+(D421-F421)^2</f>
        <v>1.1807568326421154</v>
      </c>
    </row>
    <row r="422" spans="1:7" x14ac:dyDescent="0.2">
      <c r="A422" t="s">
        <v>49</v>
      </c>
      <c r="B422">
        <v>2</v>
      </c>
      <c r="C422" t="s">
        <v>50</v>
      </c>
      <c r="D422">
        <v>1</v>
      </c>
      <c r="E422">
        <f>$J$2*VLOOKUP(A422,ratings,2,FALSE)*VLOOKUP(C422,ratings,3,FALSE)</f>
        <v>3.0606430113222438</v>
      </c>
      <c r="F422">
        <f>$J$1*VLOOKUP(C422,ratings,2,FALSE)*VLOOKUP(A422,ratings,3,FALSE)</f>
        <v>1.9776491492653439</v>
      </c>
      <c r="G422">
        <f>(B422-E422)^2+(D422-F422)^2</f>
        <v>2.080761456525968</v>
      </c>
    </row>
    <row r="423" spans="1:7" x14ac:dyDescent="0.2">
      <c r="A423" t="s">
        <v>46</v>
      </c>
      <c r="B423">
        <v>1</v>
      </c>
      <c r="C423" t="s">
        <v>51</v>
      </c>
      <c r="D423">
        <v>4</v>
      </c>
      <c r="E423">
        <f>$J$2*VLOOKUP(A423,ratings,2,FALSE)*VLOOKUP(C423,ratings,3,FALSE)</f>
        <v>2.6695053654636678</v>
      </c>
      <c r="F423">
        <f>$J$1*VLOOKUP(C423,ratings,2,FALSE)*VLOOKUP(A423,ratings,3,FALSE)</f>
        <v>3.6212359197150681</v>
      </c>
      <c r="G423">
        <f>(B423-E423)^2+(D423-F423)^2</f>
        <v>2.9307103938260655</v>
      </c>
    </row>
    <row r="424" spans="1:7" x14ac:dyDescent="0.2">
      <c r="A424" t="s">
        <v>57</v>
      </c>
      <c r="B424">
        <v>3</v>
      </c>
      <c r="C424" t="s">
        <v>54</v>
      </c>
      <c r="D424">
        <v>2</v>
      </c>
      <c r="E424">
        <f>$J$2*VLOOKUP(A424,ratings,2,FALSE)*VLOOKUP(C424,ratings,3,FALSE)</f>
        <v>2.9598553082030632</v>
      </c>
      <c r="F424">
        <f>$J$1*VLOOKUP(C424,ratings,2,FALSE)*VLOOKUP(A424,ratings,3,FALSE)</f>
        <v>2.1172794253382308</v>
      </c>
      <c r="G424">
        <f>(B424-E424)^2+(D424-F424)^2</f>
        <v>1.536605988713669E-2</v>
      </c>
    </row>
    <row r="425" spans="1:7" x14ac:dyDescent="0.2">
      <c r="A425" t="s">
        <v>44</v>
      </c>
      <c r="B425">
        <v>3</v>
      </c>
      <c r="C425" t="s">
        <v>63</v>
      </c>
      <c r="D425">
        <v>4</v>
      </c>
      <c r="E425">
        <f>$J$2*VLOOKUP(A425,ratings,2,FALSE)*VLOOKUP(C425,ratings,3,FALSE)</f>
        <v>3.6257088374580189</v>
      </c>
      <c r="F425">
        <f>$J$1*VLOOKUP(C425,ratings,2,FALSE)*VLOOKUP(A425,ratings,3,FALSE)</f>
        <v>2.6803715471151985</v>
      </c>
      <c r="G425">
        <f>(B425-E425)^2+(D425-F425)^2</f>
        <v>2.1329308029362002</v>
      </c>
    </row>
    <row r="426" spans="1:7" x14ac:dyDescent="0.2">
      <c r="A426" t="s">
        <v>47</v>
      </c>
      <c r="B426">
        <v>6</v>
      </c>
      <c r="C426" t="s">
        <v>48</v>
      </c>
      <c r="D426">
        <v>0</v>
      </c>
      <c r="E426">
        <f>$J$2*VLOOKUP(A426,ratings,2,FALSE)*VLOOKUP(C426,ratings,3,FALSE)</f>
        <v>3.7308620827758774</v>
      </c>
      <c r="F426">
        <f>$J$1*VLOOKUP(C426,ratings,2,FALSE)*VLOOKUP(A426,ratings,3,FALSE)</f>
        <v>2.6289243638902673</v>
      </c>
      <c r="G426">
        <f>(B426-E426)^2+(D426-F426)^2</f>
        <v>12.060230198440076</v>
      </c>
    </row>
    <row r="427" spans="1:7" x14ac:dyDescent="0.2">
      <c r="A427" t="s">
        <v>38</v>
      </c>
      <c r="B427">
        <v>3</v>
      </c>
      <c r="C427" t="s">
        <v>61</v>
      </c>
      <c r="D427">
        <v>4</v>
      </c>
      <c r="E427">
        <f>$J$2*VLOOKUP(A427,ratings,2,FALSE)*VLOOKUP(C427,ratings,3,FALSE)</f>
        <v>2.9757079012948138</v>
      </c>
      <c r="F427">
        <f>$J$1*VLOOKUP(C427,ratings,2,FALSE)*VLOOKUP(A427,ratings,3,FALSE)</f>
        <v>2.7448145525354342</v>
      </c>
      <c r="G427">
        <f>(B427-E427)^2+(D427-F427)^2</f>
        <v>1.576080613586325</v>
      </c>
    </row>
    <row r="428" spans="1:7" x14ac:dyDescent="0.2">
      <c r="A428" t="s">
        <v>41</v>
      </c>
      <c r="B428">
        <v>3</v>
      </c>
      <c r="C428" t="s">
        <v>64</v>
      </c>
      <c r="D428">
        <v>6</v>
      </c>
      <c r="E428">
        <f>$J$2*VLOOKUP(A428,ratings,2,FALSE)*VLOOKUP(C428,ratings,3,FALSE)</f>
        <v>2.7844860343045483</v>
      </c>
      <c r="F428">
        <f>$J$1*VLOOKUP(C428,ratings,2,FALSE)*VLOOKUP(A428,ratings,3,FALSE)</f>
        <v>4.1199055621429652</v>
      </c>
      <c r="G428">
        <f>(B428-E428)^2+(D428-F428)^2</f>
        <v>3.5812013646707399</v>
      </c>
    </row>
    <row r="429" spans="1:7" x14ac:dyDescent="0.2">
      <c r="A429" t="s">
        <v>40</v>
      </c>
      <c r="B429">
        <v>5</v>
      </c>
      <c r="C429" t="s">
        <v>58</v>
      </c>
      <c r="D429">
        <v>4</v>
      </c>
      <c r="E429">
        <f>$J$2*VLOOKUP(A429,ratings,2,FALSE)*VLOOKUP(C429,ratings,3,FALSE)</f>
        <v>2.7089980076892783</v>
      </c>
      <c r="F429">
        <f>$J$1*VLOOKUP(C429,ratings,2,FALSE)*VLOOKUP(A429,ratings,3,FALSE)</f>
        <v>4.0251086081279022</v>
      </c>
      <c r="G429">
        <f>(B429-E429)^2+(D429-F429)^2</f>
        <v>5.2493205709738167</v>
      </c>
    </row>
    <row r="430" spans="1:7" x14ac:dyDescent="0.2">
      <c r="A430" t="s">
        <v>37</v>
      </c>
      <c r="B430">
        <v>3</v>
      </c>
      <c r="C430" t="s">
        <v>63</v>
      </c>
      <c r="D430">
        <v>2</v>
      </c>
      <c r="E430">
        <f>$J$2*VLOOKUP(A430,ratings,2,FALSE)*VLOOKUP(C430,ratings,3,FALSE)</f>
        <v>3.0413085751845794</v>
      </c>
      <c r="F430">
        <f>$J$1*VLOOKUP(C430,ratings,2,FALSE)*VLOOKUP(A430,ratings,3,FALSE)</f>
        <v>3.3228220556936909</v>
      </c>
      <c r="G430">
        <f>(B430-E430)^2+(D430-F430)^2</f>
        <v>1.7515645894134624</v>
      </c>
    </row>
    <row r="431" spans="1:7" x14ac:dyDescent="0.2">
      <c r="A431" t="s">
        <v>53</v>
      </c>
      <c r="B431">
        <v>1</v>
      </c>
      <c r="C431" t="s">
        <v>39</v>
      </c>
      <c r="D431">
        <v>4</v>
      </c>
      <c r="E431">
        <f>$J$2*VLOOKUP(A431,ratings,2,FALSE)*VLOOKUP(C431,ratings,3,FALSE)</f>
        <v>2.7161674317807032</v>
      </c>
      <c r="F431">
        <f>$J$1*VLOOKUP(C431,ratings,2,FALSE)*VLOOKUP(A431,ratings,3,FALSE)</f>
        <v>2.9118534344266611</v>
      </c>
      <c r="G431">
        <f>(B431-E431)^2+(D431-F431)^2</f>
        <v>4.1292936020738269</v>
      </c>
    </row>
    <row r="432" spans="1:7" x14ac:dyDescent="0.2">
      <c r="A432" t="s">
        <v>56</v>
      </c>
      <c r="B432">
        <v>4</v>
      </c>
      <c r="C432" t="s">
        <v>42</v>
      </c>
      <c r="D432">
        <v>1</v>
      </c>
      <c r="E432">
        <f>$J$2*VLOOKUP(A432,ratings,2,FALSE)*VLOOKUP(C432,ratings,3,FALSE)</f>
        <v>2.4550351672857178</v>
      </c>
      <c r="F432">
        <f>$J$1*VLOOKUP(C432,ratings,2,FALSE)*VLOOKUP(A432,ratings,3,FALSE)</f>
        <v>3.2398036541726443</v>
      </c>
      <c r="G432">
        <f>(B432-E432)^2+(D432-F432)^2</f>
        <v>7.4036367435690007</v>
      </c>
    </row>
    <row r="433" spans="1:7" x14ac:dyDescent="0.2">
      <c r="A433" t="s">
        <v>45</v>
      </c>
      <c r="B433">
        <v>1</v>
      </c>
      <c r="C433" t="s">
        <v>60</v>
      </c>
      <c r="D433">
        <v>2</v>
      </c>
      <c r="E433">
        <f>$J$2*VLOOKUP(A433,ratings,2,FALSE)*VLOOKUP(C433,ratings,3,FALSE)</f>
        <v>2.0464556870156683</v>
      </c>
      <c r="F433">
        <f>$J$1*VLOOKUP(C433,ratings,2,FALSE)*VLOOKUP(A433,ratings,3,FALSE)</f>
        <v>4.1699185008570891</v>
      </c>
      <c r="G433">
        <f>(B433-E433)^2+(D433-F433)^2</f>
        <v>5.8036158052493114</v>
      </c>
    </row>
    <row r="434" spans="1:7" x14ac:dyDescent="0.2">
      <c r="A434" t="s">
        <v>43</v>
      </c>
      <c r="B434">
        <v>4</v>
      </c>
      <c r="C434" t="s">
        <v>62</v>
      </c>
      <c r="D434">
        <v>2</v>
      </c>
      <c r="E434">
        <f>$J$2*VLOOKUP(A434,ratings,2,FALSE)*VLOOKUP(C434,ratings,3,FALSE)</f>
        <v>2.5130427721927799</v>
      </c>
      <c r="F434">
        <f>$J$1*VLOOKUP(C434,ratings,2,FALSE)*VLOOKUP(A434,ratings,3,FALSE)</f>
        <v>3.1006126275489136</v>
      </c>
      <c r="G434">
        <f>(B434-E434)^2+(D434-F434)^2</f>
        <v>3.4223899532482571</v>
      </c>
    </row>
    <row r="435" spans="1:7" x14ac:dyDescent="0.2">
      <c r="A435" t="s">
        <v>59</v>
      </c>
      <c r="B435">
        <v>4</v>
      </c>
      <c r="C435" t="s">
        <v>36</v>
      </c>
      <c r="D435">
        <v>8</v>
      </c>
      <c r="E435">
        <f>$J$2*VLOOKUP(A435,ratings,2,FALSE)*VLOOKUP(C435,ratings,3,FALSE)</f>
        <v>1.7903489236784991</v>
      </c>
      <c r="F435">
        <f>$J$1*VLOOKUP(C435,ratings,2,FALSE)*VLOOKUP(A435,ratings,3,FALSE)</f>
        <v>3.801972588000746</v>
      </c>
      <c r="G435">
        <f>(B435-E435)^2+(D435-F435)^2</f>
        <v>22.505992030985922</v>
      </c>
    </row>
    <row r="436" spans="1:7" x14ac:dyDescent="0.2">
      <c r="A436" t="s">
        <v>42</v>
      </c>
      <c r="B436">
        <v>4</v>
      </c>
      <c r="C436" t="s">
        <v>65</v>
      </c>
      <c r="D436">
        <v>3</v>
      </c>
      <c r="E436">
        <f>$J$2*VLOOKUP(A436,ratings,2,FALSE)*VLOOKUP(C436,ratings,3,FALSE)</f>
        <v>2.9309039687103722</v>
      </c>
      <c r="F436">
        <f>$J$1*VLOOKUP(C436,ratings,2,FALSE)*VLOOKUP(A436,ratings,3,FALSE)</f>
        <v>2.7350337880371804</v>
      </c>
      <c r="G436">
        <f>(B436-E436)^2+(D436-F436)^2</f>
        <v>1.2131734176011588</v>
      </c>
    </row>
    <row r="437" spans="1:7" x14ac:dyDescent="0.2">
      <c r="A437" t="s">
        <v>49</v>
      </c>
      <c r="B437">
        <v>2</v>
      </c>
      <c r="C437" t="s">
        <v>50</v>
      </c>
      <c r="D437">
        <v>4</v>
      </c>
      <c r="E437">
        <f>$J$2*VLOOKUP(A437,ratings,2,FALSE)*VLOOKUP(C437,ratings,3,FALSE)</f>
        <v>3.0606430113222438</v>
      </c>
      <c r="F437">
        <f>$J$1*VLOOKUP(C437,ratings,2,FALSE)*VLOOKUP(A437,ratings,3,FALSE)</f>
        <v>1.9776491492653439</v>
      </c>
      <c r="G437">
        <f>(B437-E437)^2+(D437-F437)^2</f>
        <v>5.2148665609339053</v>
      </c>
    </row>
    <row r="438" spans="1:7" x14ac:dyDescent="0.2">
      <c r="A438" t="s">
        <v>46</v>
      </c>
      <c r="B438">
        <v>0</v>
      </c>
      <c r="C438" t="s">
        <v>51</v>
      </c>
      <c r="D438">
        <v>3</v>
      </c>
      <c r="E438">
        <f>$J$2*VLOOKUP(A438,ratings,2,FALSE)*VLOOKUP(C438,ratings,3,FALSE)</f>
        <v>2.6695053654636678</v>
      </c>
      <c r="F438">
        <f>$J$1*VLOOKUP(C438,ratings,2,FALSE)*VLOOKUP(A438,ratings,3,FALSE)</f>
        <v>3.6212359197150681</v>
      </c>
      <c r="G438">
        <f>(B438-E438)^2+(D438-F438)^2</f>
        <v>7.5121929641835372</v>
      </c>
    </row>
    <row r="439" spans="1:7" x14ac:dyDescent="0.2">
      <c r="A439" t="s">
        <v>48</v>
      </c>
      <c r="B439">
        <v>2</v>
      </c>
      <c r="C439" t="s">
        <v>54</v>
      </c>
      <c r="D439">
        <v>3</v>
      </c>
      <c r="E439">
        <f>$J$2*VLOOKUP(A439,ratings,2,FALSE)*VLOOKUP(C439,ratings,3,FALSE)</f>
        <v>2.7521490618889066</v>
      </c>
      <c r="F439">
        <f>$J$1*VLOOKUP(C439,ratings,2,FALSE)*VLOOKUP(A439,ratings,3,FALSE)</f>
        <v>3.217785887240157</v>
      </c>
      <c r="G439">
        <f>(B439-E439)^2+(D439-F439)^2</f>
        <v>0.61315890398134476</v>
      </c>
    </row>
    <row r="440" spans="1:7" x14ac:dyDescent="0.2">
      <c r="A440" t="s">
        <v>53</v>
      </c>
      <c r="B440">
        <v>2</v>
      </c>
      <c r="C440" t="s">
        <v>39</v>
      </c>
      <c r="D440">
        <v>1</v>
      </c>
      <c r="E440">
        <f>$J$2*VLOOKUP(A440,ratings,2,FALSE)*VLOOKUP(C440,ratings,3,FALSE)</f>
        <v>2.7161674317807032</v>
      </c>
      <c r="F440">
        <f>$J$1*VLOOKUP(C440,ratings,2,FALSE)*VLOOKUP(A440,ratings,3,FALSE)</f>
        <v>2.9118534344266611</v>
      </c>
      <c r="G440">
        <f>(B440-E440)^2+(D440-F440)^2</f>
        <v>4.1680793450723872</v>
      </c>
    </row>
    <row r="441" spans="1:7" x14ac:dyDescent="0.2">
      <c r="A441" t="s">
        <v>57</v>
      </c>
      <c r="B441">
        <v>1</v>
      </c>
      <c r="C441" t="s">
        <v>47</v>
      </c>
      <c r="D441">
        <v>3</v>
      </c>
      <c r="E441">
        <f>$J$2*VLOOKUP(A441,ratings,2,FALSE)*VLOOKUP(C441,ratings,3,FALSE)</f>
        <v>2.5825804203987572</v>
      </c>
      <c r="F441">
        <f>$J$1*VLOOKUP(C441,ratings,2,FALSE)*VLOOKUP(A441,ratings,3,FALSE)</f>
        <v>2.6875279870714341</v>
      </c>
      <c r="G441">
        <f>(B441-E441)^2+(D441-F441)^2</f>
        <v>2.6021995458931366</v>
      </c>
    </row>
    <row r="442" spans="1:7" x14ac:dyDescent="0.2">
      <c r="A442" t="s">
        <v>38</v>
      </c>
      <c r="B442">
        <v>7</v>
      </c>
      <c r="C442" t="s">
        <v>61</v>
      </c>
      <c r="D442">
        <v>3</v>
      </c>
      <c r="E442">
        <f>$J$2*VLOOKUP(A442,ratings,2,FALSE)*VLOOKUP(C442,ratings,3,FALSE)</f>
        <v>2.9757079012948138</v>
      </c>
      <c r="F442">
        <f>$J$1*VLOOKUP(C442,ratings,2,FALSE)*VLOOKUP(A442,ratings,3,FALSE)</f>
        <v>2.7448145525354342</v>
      </c>
      <c r="G442">
        <f>(B442-E442)^2+(D442-F442)^2</f>
        <v>16.260046508298682</v>
      </c>
    </row>
    <row r="443" spans="1:7" x14ac:dyDescent="0.2">
      <c r="A443" t="s">
        <v>35</v>
      </c>
      <c r="B443">
        <v>1</v>
      </c>
      <c r="C443" t="s">
        <v>52</v>
      </c>
      <c r="D443">
        <v>4</v>
      </c>
      <c r="E443">
        <f>$J$2*VLOOKUP(A443,ratings,2,FALSE)*VLOOKUP(C443,ratings,3,FALSE)</f>
        <v>2.9264126893602853</v>
      </c>
      <c r="F443">
        <f>$J$1*VLOOKUP(C443,ratings,2,FALSE)*VLOOKUP(A443,ratings,3,FALSE)</f>
        <v>2.7578832456573501</v>
      </c>
      <c r="G443">
        <f>(B443-E443)^2+(D443-F443)^2</f>
        <v>5.2539198811470467</v>
      </c>
    </row>
    <row r="444" spans="1:7" x14ac:dyDescent="0.2">
      <c r="A444" t="s">
        <v>40</v>
      </c>
      <c r="B444">
        <v>0</v>
      </c>
      <c r="C444" t="s">
        <v>58</v>
      </c>
      <c r="D444">
        <v>9</v>
      </c>
      <c r="E444">
        <f>$J$2*VLOOKUP(A444,ratings,2,FALSE)*VLOOKUP(C444,ratings,3,FALSE)</f>
        <v>2.7089980076892783</v>
      </c>
      <c r="F444">
        <f>$J$1*VLOOKUP(C444,ratings,2,FALSE)*VLOOKUP(A444,ratings,3,FALSE)</f>
        <v>4.0251086081279022</v>
      </c>
      <c r="G444">
        <f>(B444-E444)^2+(D444-F444)^2</f>
        <v>32.088214566587581</v>
      </c>
    </row>
    <row r="445" spans="1:7" x14ac:dyDescent="0.2">
      <c r="A445" t="s">
        <v>37</v>
      </c>
      <c r="B445">
        <v>3</v>
      </c>
      <c r="C445" t="s">
        <v>63</v>
      </c>
      <c r="D445">
        <v>2</v>
      </c>
      <c r="E445">
        <f>$J$2*VLOOKUP(A445,ratings,2,FALSE)*VLOOKUP(C445,ratings,3,FALSE)</f>
        <v>3.0413085751845794</v>
      </c>
      <c r="F445">
        <f>$J$1*VLOOKUP(C445,ratings,2,FALSE)*VLOOKUP(A445,ratings,3,FALSE)</f>
        <v>3.3228220556936909</v>
      </c>
      <c r="G445">
        <f>(B445-E445)^2+(D445-F445)^2</f>
        <v>1.7515645894134624</v>
      </c>
    </row>
    <row r="446" spans="1:7" x14ac:dyDescent="0.2">
      <c r="A446" t="s">
        <v>45</v>
      </c>
      <c r="B446">
        <v>4</v>
      </c>
      <c r="C446" t="s">
        <v>60</v>
      </c>
      <c r="D446">
        <v>5</v>
      </c>
      <c r="E446">
        <f>$J$2*VLOOKUP(A446,ratings,2,FALSE)*VLOOKUP(C446,ratings,3,FALSE)</f>
        <v>2.0464556870156683</v>
      </c>
      <c r="F446">
        <f>$J$1*VLOOKUP(C446,ratings,2,FALSE)*VLOOKUP(A446,ratings,3,FALSE)</f>
        <v>4.1699185008570891</v>
      </c>
      <c r="G446">
        <f>(B446-E446)^2+(D446-F446)^2</f>
        <v>4.5053706780127669</v>
      </c>
    </row>
    <row r="447" spans="1:7" x14ac:dyDescent="0.2">
      <c r="A447" t="s">
        <v>43</v>
      </c>
      <c r="B447">
        <v>3</v>
      </c>
      <c r="C447" t="s">
        <v>62</v>
      </c>
      <c r="D447">
        <v>4</v>
      </c>
      <c r="E447">
        <f>$J$2*VLOOKUP(A447,ratings,2,FALSE)*VLOOKUP(C447,ratings,3,FALSE)</f>
        <v>2.5130427721927799</v>
      </c>
      <c r="F447">
        <f>$J$1*VLOOKUP(C447,ratings,2,FALSE)*VLOOKUP(A447,ratings,3,FALSE)</f>
        <v>3.1006126275489136</v>
      </c>
      <c r="G447">
        <f>(B447-E447)^2+(D447-F447)^2</f>
        <v>1.046024987438162</v>
      </c>
    </row>
    <row r="448" spans="1:7" x14ac:dyDescent="0.2">
      <c r="A448" t="s">
        <v>46</v>
      </c>
      <c r="B448">
        <v>2</v>
      </c>
      <c r="C448" t="s">
        <v>59</v>
      </c>
      <c r="D448">
        <v>3</v>
      </c>
      <c r="E448">
        <f>$J$2*VLOOKUP(A448,ratings,2,FALSE)*VLOOKUP(C448,ratings,3,FALSE)</f>
        <v>2.7789115070559105</v>
      </c>
      <c r="F448">
        <f>$J$1*VLOOKUP(C448,ratings,2,FALSE)*VLOOKUP(A448,ratings,3,FALSE)</f>
        <v>2.515814839473614</v>
      </c>
      <c r="G448">
        <f>(B448-E448)^2+(D448-F448)^2</f>
        <v>0.84113840549807195</v>
      </c>
    </row>
    <row r="449" spans="1:7" x14ac:dyDescent="0.2">
      <c r="A449" t="s">
        <v>53</v>
      </c>
      <c r="B449">
        <v>4</v>
      </c>
      <c r="C449" t="s">
        <v>48</v>
      </c>
      <c r="D449">
        <v>1</v>
      </c>
      <c r="E449">
        <f>$J$2*VLOOKUP(A449,ratings,2,FALSE)*VLOOKUP(C449,ratings,3,FALSE)</f>
        <v>3.251998806663003</v>
      </c>
      <c r="F449">
        <f>$J$1*VLOOKUP(C449,ratings,2,FALSE)*VLOOKUP(A449,ratings,3,FALSE)</f>
        <v>2.1243064589526064</v>
      </c>
      <c r="G449">
        <f>(B449-E449)^2+(D449-F449)^2</f>
        <v>1.8235707988761205</v>
      </c>
    </row>
    <row r="450" spans="1:7" x14ac:dyDescent="0.2">
      <c r="A450" t="s">
        <v>55</v>
      </c>
      <c r="B450">
        <v>3</v>
      </c>
      <c r="C450" t="s">
        <v>49</v>
      </c>
      <c r="D450">
        <v>2</v>
      </c>
      <c r="E450">
        <f>$J$2*VLOOKUP(A450,ratings,2,FALSE)*VLOOKUP(C450,ratings,3,FALSE)</f>
        <v>2.0072459697849778</v>
      </c>
      <c r="F450">
        <f>$J$1*VLOOKUP(C450,ratings,2,FALSE)*VLOOKUP(A450,ratings,3,FALSE)</f>
        <v>3.7051977955461601</v>
      </c>
      <c r="G450">
        <f>(B450-E450)^2+(D450-F450)^2</f>
        <v>3.8932600864436533</v>
      </c>
    </row>
    <row r="451" spans="1:7" x14ac:dyDescent="0.2">
      <c r="A451" t="s">
        <v>51</v>
      </c>
      <c r="B451">
        <v>1</v>
      </c>
      <c r="C451" t="s">
        <v>36</v>
      </c>
      <c r="D451">
        <v>5</v>
      </c>
      <c r="E451">
        <f>$J$2*VLOOKUP(A451,ratings,2,FALSE)*VLOOKUP(C451,ratings,3,FALSE)</f>
        <v>2.5770083431912232</v>
      </c>
      <c r="F451">
        <f>$J$1*VLOOKUP(C451,ratings,2,FALSE)*VLOOKUP(A451,ratings,3,FALSE)</f>
        <v>3.6522883860258077</v>
      </c>
      <c r="G451">
        <f>(B451-E451)^2+(D451-F451)^2</f>
        <v>4.3032819089356487</v>
      </c>
    </row>
    <row r="452" spans="1:7" x14ac:dyDescent="0.2">
      <c r="A452" t="s">
        <v>65</v>
      </c>
      <c r="B452">
        <v>2</v>
      </c>
      <c r="C452" t="s">
        <v>50</v>
      </c>
      <c r="D452">
        <v>3</v>
      </c>
      <c r="E452">
        <f>$J$2*VLOOKUP(A452,ratings,2,FALSE)*VLOOKUP(C452,ratings,3,FALSE)</f>
        <v>2.7624421496288951</v>
      </c>
      <c r="F452">
        <f>$J$1*VLOOKUP(C452,ratings,2,FALSE)*VLOOKUP(A452,ratings,3,FALSE)</f>
        <v>2.2406419820414425</v>
      </c>
      <c r="G452">
        <f>(B452-E452)^2+(D452-F452)^2</f>
        <v>1.1579426309686793</v>
      </c>
    </row>
    <row r="453" spans="1:7" x14ac:dyDescent="0.2">
      <c r="A453" t="s">
        <v>62</v>
      </c>
      <c r="B453">
        <v>1</v>
      </c>
      <c r="C453" t="s">
        <v>38</v>
      </c>
      <c r="D453">
        <v>2</v>
      </c>
      <c r="E453">
        <f>$J$2*VLOOKUP(A453,ratings,2,FALSE)*VLOOKUP(C453,ratings,3,FALSE)</f>
        <v>2.6649576091983818</v>
      </c>
      <c r="F453">
        <f>$J$1*VLOOKUP(C453,ratings,2,FALSE)*VLOOKUP(A453,ratings,3,FALSE)</f>
        <v>3.1510198080400271</v>
      </c>
      <c r="G453">
        <f>(B453-E453)^2+(D453-F453)^2</f>
        <v>4.0969304389280925</v>
      </c>
    </row>
    <row r="454" spans="1:7" x14ac:dyDescent="0.2">
      <c r="A454" t="s">
        <v>56</v>
      </c>
      <c r="B454">
        <v>2</v>
      </c>
      <c r="C454" t="s">
        <v>64</v>
      </c>
      <c r="D454">
        <v>1</v>
      </c>
      <c r="E454">
        <f>$J$2*VLOOKUP(A454,ratings,2,FALSE)*VLOOKUP(C454,ratings,3,FALSE)</f>
        <v>2.6060749052685188</v>
      </c>
      <c r="F454">
        <f>$J$1*VLOOKUP(C454,ratings,2,FALSE)*VLOOKUP(A454,ratings,3,FALSE)</f>
        <v>3.3884861281933016</v>
      </c>
      <c r="G454">
        <f>(B454-E454)^2+(D454-F454)^2</f>
        <v>6.0721927753680731</v>
      </c>
    </row>
    <row r="455" spans="1:7" x14ac:dyDescent="0.2">
      <c r="A455" t="s">
        <v>39</v>
      </c>
      <c r="B455">
        <v>2</v>
      </c>
      <c r="C455" t="s">
        <v>54</v>
      </c>
      <c r="D455">
        <v>3</v>
      </c>
      <c r="E455">
        <f>$J$2*VLOOKUP(A455,ratings,2,FALSE)*VLOOKUP(C455,ratings,3,FALSE)</f>
        <v>3.772456965491962</v>
      </c>
      <c r="F455">
        <f>$J$1*VLOOKUP(C455,ratings,2,FALSE)*VLOOKUP(A455,ratings,3,FALSE)</f>
        <v>2.6875917701623555</v>
      </c>
      <c r="G455">
        <f>(B455-E455)^2+(D455-F455)^2</f>
        <v>3.2392025965912645</v>
      </c>
    </row>
    <row r="456" spans="1:7" x14ac:dyDescent="0.2">
      <c r="A456" t="s">
        <v>40</v>
      </c>
      <c r="B456">
        <v>4</v>
      </c>
      <c r="C456" t="s">
        <v>57</v>
      </c>
      <c r="D456">
        <v>3</v>
      </c>
      <c r="E456">
        <f>$J$2*VLOOKUP(A456,ratings,2,FALSE)*VLOOKUP(C456,ratings,3,FALSE)</f>
        <v>2.1724598874967764</v>
      </c>
      <c r="F456">
        <f>$J$1*VLOOKUP(C456,ratings,2,FALSE)*VLOOKUP(A456,ratings,3,FALSE)</f>
        <v>3.3984503066780469</v>
      </c>
      <c r="G456">
        <f>(B456-E456)^2+(D456-F456)^2</f>
        <v>3.4986655097001247</v>
      </c>
    </row>
    <row r="457" spans="1:7" x14ac:dyDescent="0.2">
      <c r="A457" t="s">
        <v>41</v>
      </c>
      <c r="B457">
        <v>2</v>
      </c>
      <c r="C457" t="s">
        <v>42</v>
      </c>
      <c r="D457">
        <v>4</v>
      </c>
      <c r="E457">
        <f>$J$2*VLOOKUP(A457,ratings,2,FALSE)*VLOOKUP(C457,ratings,3,FALSE)</f>
        <v>2.6231061598474117</v>
      </c>
      <c r="F457">
        <f>$J$1*VLOOKUP(C457,ratings,2,FALSE)*VLOOKUP(A457,ratings,3,FALSE)</f>
        <v>3.9391293309480946</v>
      </c>
      <c r="G457">
        <f>(B457-E457)^2+(D457-F457)^2</f>
        <v>0.39196652479061478</v>
      </c>
    </row>
    <row r="458" spans="1:7" x14ac:dyDescent="0.2">
      <c r="A458" t="s">
        <v>60</v>
      </c>
      <c r="B458">
        <v>4</v>
      </c>
      <c r="C458" t="s">
        <v>52</v>
      </c>
      <c r="D458">
        <v>2</v>
      </c>
      <c r="E458">
        <f>$J$2*VLOOKUP(A458,ratings,2,FALSE)*VLOOKUP(C458,ratings,3,FALSE)</f>
        <v>3.2110598925204776</v>
      </c>
      <c r="F458">
        <f>$J$1*VLOOKUP(C458,ratings,2,FALSE)*VLOOKUP(A458,ratings,3,FALSE)</f>
        <v>2.0452864621812958</v>
      </c>
      <c r="G458">
        <f>(B458-E458)^2+(D458-F458)^2</f>
        <v>0.62447735684669814</v>
      </c>
    </row>
    <row r="459" spans="1:7" x14ac:dyDescent="0.2">
      <c r="A459" t="s">
        <v>37</v>
      </c>
      <c r="B459">
        <v>3</v>
      </c>
      <c r="C459" t="s">
        <v>43</v>
      </c>
      <c r="D459">
        <v>2</v>
      </c>
      <c r="E459">
        <f>$J$2*VLOOKUP(A459,ratings,2,FALSE)*VLOOKUP(C459,ratings,3,FALSE)</f>
        <v>2.6318834139715221</v>
      </c>
      <c r="F459">
        <f>$J$1*VLOOKUP(C459,ratings,2,FALSE)*VLOOKUP(A459,ratings,3,FALSE)</f>
        <v>3.3049176252956625</v>
      </c>
      <c r="G459">
        <f>(B459-E459)^2+(D459-F459)^2</f>
        <v>1.8383198297165326</v>
      </c>
    </row>
    <row r="460" spans="1:7" x14ac:dyDescent="0.2">
      <c r="A460" t="s">
        <v>35</v>
      </c>
      <c r="B460">
        <v>2</v>
      </c>
      <c r="C460" t="s">
        <v>45</v>
      </c>
      <c r="D460">
        <v>1</v>
      </c>
      <c r="E460">
        <f>$J$2*VLOOKUP(A460,ratings,2,FALSE)*VLOOKUP(C460,ratings,3,FALSE)</f>
        <v>3.4712985450569049</v>
      </c>
      <c r="F460">
        <f>$J$1*VLOOKUP(C460,ratings,2,FALSE)*VLOOKUP(A460,ratings,3,FALSE)</f>
        <v>3.02097299955265</v>
      </c>
      <c r="G460">
        <f>(B460-E460)^2+(D460-F460)^2</f>
        <v>6.2490512736074004</v>
      </c>
    </row>
    <row r="461" spans="1:7" x14ac:dyDescent="0.2">
      <c r="A461" t="s">
        <v>61</v>
      </c>
      <c r="B461">
        <v>4</v>
      </c>
      <c r="C461" t="s">
        <v>44</v>
      </c>
      <c r="D461">
        <v>3</v>
      </c>
      <c r="E461">
        <f>$J$2*VLOOKUP(A461,ratings,2,FALSE)*VLOOKUP(C461,ratings,3,FALSE)</f>
        <v>2.4010368431313767</v>
      </c>
      <c r="F461">
        <f>$J$1*VLOOKUP(C461,ratings,2,FALSE)*VLOOKUP(A461,ratings,3,FALSE)</f>
        <v>3.3024178060113636</v>
      </c>
      <c r="G461">
        <f>(B461-E461)^2+(D461-F461)^2</f>
        <v>2.6481397064160004</v>
      </c>
    </row>
    <row r="462" spans="1:7" x14ac:dyDescent="0.2">
      <c r="A462" t="s">
        <v>58</v>
      </c>
      <c r="B462">
        <v>1</v>
      </c>
      <c r="C462" t="s">
        <v>47</v>
      </c>
      <c r="D462">
        <v>2</v>
      </c>
      <c r="E462">
        <f>$J$2*VLOOKUP(A462,ratings,2,FALSE)*VLOOKUP(C462,ratings,3,FALSE)</f>
        <v>3.0587961403769333</v>
      </c>
      <c r="F462">
        <f>$J$1*VLOOKUP(C462,ratings,2,FALSE)*VLOOKUP(A462,ratings,3,FALSE)</f>
        <v>3.3512738276492091</v>
      </c>
      <c r="G462">
        <f>(B462-E462)^2+(D462-F462)^2</f>
        <v>6.0645825049207014</v>
      </c>
    </row>
    <row r="463" spans="1:7" x14ac:dyDescent="0.2">
      <c r="A463" t="s">
        <v>46</v>
      </c>
      <c r="B463">
        <v>5</v>
      </c>
      <c r="C463" t="s">
        <v>59</v>
      </c>
      <c r="D463">
        <v>1</v>
      </c>
      <c r="E463">
        <f>$J$2*VLOOKUP(A463,ratings,2,FALSE)*VLOOKUP(C463,ratings,3,FALSE)</f>
        <v>2.7789115070559105</v>
      </c>
      <c r="F463">
        <f>$J$1*VLOOKUP(C463,ratings,2,FALSE)*VLOOKUP(A463,ratings,3,FALSE)</f>
        <v>2.515814839473614</v>
      </c>
      <c r="G463">
        <f>(B463-E463)^2+(D463-F463)^2</f>
        <v>7.2309287210570652</v>
      </c>
    </row>
    <row r="464" spans="1:7" x14ac:dyDescent="0.2">
      <c r="A464" t="s">
        <v>55</v>
      </c>
      <c r="B464">
        <v>3</v>
      </c>
      <c r="C464" t="s">
        <v>49</v>
      </c>
      <c r="D464">
        <v>2</v>
      </c>
      <c r="E464">
        <f>$J$2*VLOOKUP(A464,ratings,2,FALSE)*VLOOKUP(C464,ratings,3,FALSE)</f>
        <v>2.0072459697849778</v>
      </c>
      <c r="F464">
        <f>$J$1*VLOOKUP(C464,ratings,2,FALSE)*VLOOKUP(A464,ratings,3,FALSE)</f>
        <v>3.7051977955461601</v>
      </c>
      <c r="G464">
        <f>(B464-E464)^2+(D464-F464)^2</f>
        <v>3.8932600864436533</v>
      </c>
    </row>
    <row r="465" spans="1:7" x14ac:dyDescent="0.2">
      <c r="A465" t="s">
        <v>51</v>
      </c>
      <c r="B465">
        <v>0</v>
      </c>
      <c r="C465" t="s">
        <v>36</v>
      </c>
      <c r="D465">
        <v>6</v>
      </c>
      <c r="E465">
        <f>$J$2*VLOOKUP(A465,ratings,2,FALSE)*VLOOKUP(C465,ratings,3,FALSE)</f>
        <v>2.5770083431912232</v>
      </c>
      <c r="F465">
        <f>$J$1*VLOOKUP(C465,ratings,2,FALSE)*VLOOKUP(A465,ratings,3,FALSE)</f>
        <v>3.6522883860258077</v>
      </c>
      <c r="G465">
        <f>(B465-E465)^2+(D465-F465)^2</f>
        <v>12.15272182326648</v>
      </c>
    </row>
    <row r="466" spans="1:7" x14ac:dyDescent="0.2">
      <c r="A466" t="s">
        <v>65</v>
      </c>
      <c r="B466">
        <v>3</v>
      </c>
      <c r="C466" t="s">
        <v>50</v>
      </c>
      <c r="D466">
        <v>0</v>
      </c>
      <c r="E466">
        <f>$J$2*VLOOKUP(A466,ratings,2,FALSE)*VLOOKUP(C466,ratings,3,FALSE)</f>
        <v>2.7624421496288951</v>
      </c>
      <c r="F466">
        <f>$J$1*VLOOKUP(C466,ratings,2,FALSE)*VLOOKUP(A466,ratings,3,FALSE)</f>
        <v>2.2406419820414425</v>
      </c>
      <c r="G466">
        <f>(B466-E466)^2+(D466-F466)^2</f>
        <v>5.0769102239595441</v>
      </c>
    </row>
    <row r="467" spans="1:7" x14ac:dyDescent="0.2">
      <c r="A467" t="s">
        <v>62</v>
      </c>
      <c r="B467">
        <v>2</v>
      </c>
      <c r="C467" t="s">
        <v>38</v>
      </c>
      <c r="D467">
        <v>4</v>
      </c>
      <c r="E467">
        <f>$J$2*VLOOKUP(A467,ratings,2,FALSE)*VLOOKUP(C467,ratings,3,FALSE)</f>
        <v>2.6649576091983818</v>
      </c>
      <c r="F467">
        <f>$J$1*VLOOKUP(C467,ratings,2,FALSE)*VLOOKUP(A467,ratings,3,FALSE)</f>
        <v>3.1510198080400271</v>
      </c>
      <c r="G467">
        <f>(B467-E467)^2+(D467-F467)^2</f>
        <v>1.1629359883712203</v>
      </c>
    </row>
    <row r="468" spans="1:7" x14ac:dyDescent="0.2">
      <c r="A468" t="s">
        <v>56</v>
      </c>
      <c r="B468">
        <v>0</v>
      </c>
      <c r="C468" t="s">
        <v>64</v>
      </c>
      <c r="D468">
        <v>2</v>
      </c>
      <c r="E468">
        <f>$J$2*VLOOKUP(A468,ratings,2,FALSE)*VLOOKUP(C468,ratings,3,FALSE)</f>
        <v>2.6060749052685188</v>
      </c>
      <c r="F468">
        <f>$J$1*VLOOKUP(C468,ratings,2,FALSE)*VLOOKUP(A468,ratings,3,FALSE)</f>
        <v>3.3884861281933016</v>
      </c>
      <c r="G468">
        <f>(B468-E468)^2+(D468-F468)^2</f>
        <v>8.7195201400555451</v>
      </c>
    </row>
    <row r="469" spans="1:7" x14ac:dyDescent="0.2">
      <c r="A469" t="s">
        <v>37</v>
      </c>
      <c r="B469">
        <v>4</v>
      </c>
      <c r="C469" t="s">
        <v>43</v>
      </c>
      <c r="D469">
        <v>5</v>
      </c>
      <c r="E469">
        <f>$J$2*VLOOKUP(A469,ratings,2,FALSE)*VLOOKUP(C469,ratings,3,FALSE)</f>
        <v>2.6318834139715221</v>
      </c>
      <c r="F469">
        <f>$J$1*VLOOKUP(C469,ratings,2,FALSE)*VLOOKUP(A469,ratings,3,FALSE)</f>
        <v>3.3049176252956625</v>
      </c>
      <c r="G469">
        <f>(B469-E469)^2+(D469-F469)^2</f>
        <v>4.745047249999514</v>
      </c>
    </row>
    <row r="470" spans="1:7" x14ac:dyDescent="0.2">
      <c r="A470" t="s">
        <v>39</v>
      </c>
      <c r="B470">
        <v>3</v>
      </c>
      <c r="C470" t="s">
        <v>54</v>
      </c>
      <c r="D470">
        <v>1</v>
      </c>
      <c r="E470">
        <f>$J$2*VLOOKUP(A470,ratings,2,FALSE)*VLOOKUP(C470,ratings,3,FALSE)</f>
        <v>3.772456965491962</v>
      </c>
      <c r="F470">
        <f>$J$1*VLOOKUP(C470,ratings,2,FALSE)*VLOOKUP(A470,ratings,3,FALSE)</f>
        <v>2.6875917701623555</v>
      </c>
      <c r="G470">
        <f>(B470-E470)^2+(D470-F470)^2</f>
        <v>3.4446557462567626</v>
      </c>
    </row>
    <row r="471" spans="1:7" x14ac:dyDescent="0.2">
      <c r="A471" t="s">
        <v>40</v>
      </c>
      <c r="B471">
        <v>1</v>
      </c>
      <c r="C471" t="s">
        <v>57</v>
      </c>
      <c r="D471">
        <v>6</v>
      </c>
      <c r="E471">
        <f>$J$2*VLOOKUP(A471,ratings,2,FALSE)*VLOOKUP(C471,ratings,3,FALSE)</f>
        <v>2.1724598874967764</v>
      </c>
      <c r="F471">
        <f>$J$1*VLOOKUP(C471,ratings,2,FALSE)*VLOOKUP(A471,ratings,3,FALSE)</f>
        <v>3.3984503066780469</v>
      </c>
      <c r="G471">
        <f>(B471-E471)^2+(D471-F471)^2</f>
        <v>8.1427229946125017</v>
      </c>
    </row>
    <row r="472" spans="1:7" x14ac:dyDescent="0.2">
      <c r="A472" t="s">
        <v>35</v>
      </c>
      <c r="B472">
        <v>5</v>
      </c>
      <c r="C472" t="s">
        <v>45</v>
      </c>
      <c r="D472">
        <v>2</v>
      </c>
      <c r="E472">
        <f>$J$2*VLOOKUP(A472,ratings,2,FALSE)*VLOOKUP(C472,ratings,3,FALSE)</f>
        <v>3.4712985450569049</v>
      </c>
      <c r="F472">
        <f>$J$1*VLOOKUP(C472,ratings,2,FALSE)*VLOOKUP(A472,ratings,3,FALSE)</f>
        <v>3.02097299955265</v>
      </c>
      <c r="G472">
        <f>(B472-E472)^2+(D472-F472)^2</f>
        <v>3.3793140041606708</v>
      </c>
    </row>
    <row r="473" spans="1:7" x14ac:dyDescent="0.2">
      <c r="A473" t="s">
        <v>41</v>
      </c>
      <c r="B473">
        <v>1</v>
      </c>
      <c r="C473" t="s">
        <v>42</v>
      </c>
      <c r="D473">
        <v>4</v>
      </c>
      <c r="E473">
        <f>$J$2*VLOOKUP(A473,ratings,2,FALSE)*VLOOKUP(C473,ratings,3,FALSE)</f>
        <v>2.6231061598474117</v>
      </c>
      <c r="F473">
        <f>$J$1*VLOOKUP(C473,ratings,2,FALSE)*VLOOKUP(A473,ratings,3,FALSE)</f>
        <v>3.9391293309480946</v>
      </c>
      <c r="G473">
        <f>(B473-E473)^2+(D473-F473)^2</f>
        <v>2.6381788444854384</v>
      </c>
    </row>
    <row r="474" spans="1:7" x14ac:dyDescent="0.2">
      <c r="A474" t="s">
        <v>61</v>
      </c>
      <c r="B474">
        <v>0</v>
      </c>
      <c r="C474" t="s">
        <v>44</v>
      </c>
      <c r="D474">
        <v>2</v>
      </c>
      <c r="E474">
        <f>$J$2*VLOOKUP(A474,ratings,2,FALSE)*VLOOKUP(C474,ratings,3,FALSE)</f>
        <v>2.4010368431313767</v>
      </c>
      <c r="F474">
        <f>$J$1*VLOOKUP(C474,ratings,2,FALSE)*VLOOKUP(A474,ratings,3,FALSE)</f>
        <v>3.3024178060113636</v>
      </c>
      <c r="G474">
        <f>(B474-E474)^2+(D474-F474)^2</f>
        <v>7.4612700634897413</v>
      </c>
    </row>
    <row r="475" spans="1:7" x14ac:dyDescent="0.2">
      <c r="A475" t="s">
        <v>58</v>
      </c>
      <c r="B475">
        <v>3</v>
      </c>
      <c r="C475" t="s">
        <v>47</v>
      </c>
      <c r="D475">
        <v>1</v>
      </c>
      <c r="E475">
        <f>$J$2*VLOOKUP(A475,ratings,2,FALSE)*VLOOKUP(C475,ratings,3,FALSE)</f>
        <v>3.0587961403769333</v>
      </c>
      <c r="F475">
        <f>$J$1*VLOOKUP(C475,ratings,2,FALSE)*VLOOKUP(A475,ratings,3,FALSE)</f>
        <v>3.3512738276492091</v>
      </c>
      <c r="G475">
        <f>(B475-E475)^2+(D475-F475)^2</f>
        <v>5.5319455987113866</v>
      </c>
    </row>
    <row r="476" spans="1:7" x14ac:dyDescent="0.2">
      <c r="A476" t="s">
        <v>56</v>
      </c>
      <c r="B476">
        <v>4</v>
      </c>
      <c r="C476" t="s">
        <v>65</v>
      </c>
      <c r="D476">
        <v>3</v>
      </c>
      <c r="E476">
        <f>$J$2*VLOOKUP(A476,ratings,2,FALSE)*VLOOKUP(C476,ratings,3,FALSE)</f>
        <v>2.5312426762535249</v>
      </c>
      <c r="F476">
        <f>$J$1*VLOOKUP(C476,ratings,2,FALSE)*VLOOKUP(A476,ratings,3,FALSE)</f>
        <v>2.8472991490981303</v>
      </c>
      <c r="G476">
        <f>(B476-E476)^2+(D476-F476)^2</f>
        <v>2.1805656259250625</v>
      </c>
    </row>
    <row r="477" spans="1:7" x14ac:dyDescent="0.2">
      <c r="A477" t="s">
        <v>60</v>
      </c>
      <c r="B477">
        <v>1</v>
      </c>
      <c r="C477" t="s">
        <v>52</v>
      </c>
      <c r="D477">
        <v>3</v>
      </c>
      <c r="E477">
        <f>$J$2*VLOOKUP(A477,ratings,2,FALSE)*VLOOKUP(C477,ratings,3,FALSE)</f>
        <v>3.2110598925204776</v>
      </c>
      <c r="F477">
        <f>$J$1*VLOOKUP(C477,ratings,2,FALSE)*VLOOKUP(A477,ratings,3,FALSE)</f>
        <v>2.0452864621812958</v>
      </c>
      <c r="G477">
        <f>(B477-E477)^2+(D477-F477)^2</f>
        <v>5.8002637876069718</v>
      </c>
    </row>
    <row r="478" spans="1:7" x14ac:dyDescent="0.2">
      <c r="A478" t="s">
        <v>54</v>
      </c>
      <c r="B478">
        <v>2</v>
      </c>
      <c r="C478" t="s">
        <v>39</v>
      </c>
      <c r="D478">
        <v>1</v>
      </c>
      <c r="E478">
        <f>$J$2*VLOOKUP(A478,ratings,2,FALSE)*VLOOKUP(C478,ratings,3,FALSE)</f>
        <v>2.4549380465252018</v>
      </c>
      <c r="F478">
        <f>$J$1*VLOOKUP(C478,ratings,2,FALSE)*VLOOKUP(A478,ratings,3,FALSE)</f>
        <v>4.1299715518681488</v>
      </c>
      <c r="G478">
        <f>(B478-E478)^2+(D478-F478)^2</f>
        <v>10.003690541680074</v>
      </c>
    </row>
    <row r="479" spans="1:7" x14ac:dyDescent="0.2">
      <c r="A479" t="s">
        <v>64</v>
      </c>
      <c r="B479">
        <v>3</v>
      </c>
      <c r="C479" t="s">
        <v>42</v>
      </c>
      <c r="D479">
        <v>5</v>
      </c>
      <c r="E479">
        <f>$J$2*VLOOKUP(A479,ratings,2,FALSE)*VLOOKUP(C479,ratings,3,FALSE)</f>
        <v>2.9731207209176187</v>
      </c>
      <c r="F479">
        <f>$J$1*VLOOKUP(C479,ratings,2,FALSE)*VLOOKUP(A479,ratings,3,FALSE)</f>
        <v>3.3035239916045458</v>
      </c>
      <c r="G479">
        <f>(B479-E479)^2+(D479-F479)^2</f>
        <v>2.878753342705362</v>
      </c>
    </row>
    <row r="480" spans="1:7" x14ac:dyDescent="0.2">
      <c r="A480" t="s">
        <v>36</v>
      </c>
      <c r="B480">
        <v>5</v>
      </c>
      <c r="C480" t="s">
        <v>46</v>
      </c>
      <c r="D480">
        <v>1</v>
      </c>
      <c r="E480">
        <f>$J$2*VLOOKUP(A480,ratings,2,FALSE)*VLOOKUP(C480,ratings,3,FALSE)</f>
        <v>3.5570137063726848</v>
      </c>
      <c r="F480">
        <f>$J$1*VLOOKUP(C480,ratings,2,FALSE)*VLOOKUP(A480,ratings,3,FALSE)</f>
        <v>2.4276080965159474</v>
      </c>
      <c r="G480">
        <f>(B480-E480)^2+(D480-F480)^2</f>
        <v>4.1202743208341825</v>
      </c>
    </row>
    <row r="481" spans="1:7" x14ac:dyDescent="0.2">
      <c r="A481" t="s">
        <v>49</v>
      </c>
      <c r="B481">
        <v>3</v>
      </c>
      <c r="C481" t="s">
        <v>55</v>
      </c>
      <c r="D481">
        <v>0</v>
      </c>
      <c r="E481">
        <f>$J$2*VLOOKUP(A481,ratings,2,FALSE)*VLOOKUP(C481,ratings,3,FALSE)</f>
        <v>3.3844541195473634</v>
      </c>
      <c r="F481">
        <f>$J$1*VLOOKUP(C481,ratings,2,FALSE)*VLOOKUP(A481,ratings,3,FALSE)</f>
        <v>2.1974720530000482</v>
      </c>
      <c r="G481">
        <f>(B481-E481)^2+(D481-F481)^2</f>
        <v>4.9766883937531849</v>
      </c>
    </row>
    <row r="482" spans="1:7" x14ac:dyDescent="0.2">
      <c r="A482" t="s">
        <v>59</v>
      </c>
      <c r="B482">
        <v>1</v>
      </c>
      <c r="C482" t="s">
        <v>51</v>
      </c>
      <c r="D482">
        <v>2</v>
      </c>
      <c r="E482">
        <f>$J$2*VLOOKUP(A482,ratings,2,FALSE)*VLOOKUP(C482,ratings,3,FALSE)</f>
        <v>2.1553245028722814</v>
      </c>
      <c r="F482">
        <f>$J$1*VLOOKUP(C482,ratings,2,FALSE)*VLOOKUP(A482,ratings,3,FALSE)</f>
        <v>3.5355541749586958</v>
      </c>
      <c r="G482">
        <f>(B482-E482)^2+(D482-F482)^2</f>
        <v>3.6927013311701655</v>
      </c>
    </row>
    <row r="483" spans="1:7" x14ac:dyDescent="0.2">
      <c r="A483" t="s">
        <v>48</v>
      </c>
      <c r="B483">
        <v>3</v>
      </c>
      <c r="C483" t="s">
        <v>58</v>
      </c>
      <c r="D483">
        <v>5</v>
      </c>
      <c r="E483">
        <f>$J$2*VLOOKUP(A483,ratings,2,FALSE)*VLOOKUP(C483,ratings,3,FALSE)</f>
        <v>2.2868287319283547</v>
      </c>
      <c r="F483">
        <f>$J$1*VLOOKUP(C483,ratings,2,FALSE)*VLOOKUP(A483,ratings,3,FALSE)</f>
        <v>3.8866341308812133</v>
      </c>
      <c r="G483">
        <f>(B483-E483)^2+(D483-F483)^2</f>
        <v>1.74819681612155</v>
      </c>
    </row>
    <row r="484" spans="1:7" x14ac:dyDescent="0.2">
      <c r="A484" t="s">
        <v>61</v>
      </c>
      <c r="B484">
        <v>1</v>
      </c>
      <c r="C484" t="s">
        <v>63</v>
      </c>
      <c r="D484">
        <v>2</v>
      </c>
      <c r="E484">
        <f>$J$2*VLOOKUP(A484,ratings,2,FALSE)*VLOOKUP(C484,ratings,3,FALSE)</f>
        <v>3.0790626191281882</v>
      </c>
      <c r="F484">
        <f>$J$1*VLOOKUP(C484,ratings,2,FALSE)*VLOOKUP(A484,ratings,3,FALSE)</f>
        <v>2.8597694497565946</v>
      </c>
      <c r="G484">
        <f>(B484-E484)^2+(D484-F484)^2</f>
        <v>5.06170488099092</v>
      </c>
    </row>
    <row r="485" spans="1:7" x14ac:dyDescent="0.2">
      <c r="A485" t="s">
        <v>57</v>
      </c>
      <c r="B485">
        <v>2</v>
      </c>
      <c r="C485" t="s">
        <v>40</v>
      </c>
      <c r="D485">
        <v>1</v>
      </c>
      <c r="E485">
        <f>$J$2*VLOOKUP(A485,ratings,2,FALSE)*VLOOKUP(C485,ratings,3,FALSE)</f>
        <v>3.1042604943626477</v>
      </c>
      <c r="F485">
        <f>$J$1*VLOOKUP(C485,ratings,2,FALSE)*VLOOKUP(A485,ratings,3,FALSE)</f>
        <v>2.3783432428807871</v>
      </c>
      <c r="G485">
        <f>(B485-E485)^2+(D485-F485)^2</f>
        <v>3.1192213346051636</v>
      </c>
    </row>
    <row r="486" spans="1:7" x14ac:dyDescent="0.2">
      <c r="A486" t="s">
        <v>52</v>
      </c>
      <c r="B486">
        <v>1</v>
      </c>
      <c r="C486" t="s">
        <v>45</v>
      </c>
      <c r="D486">
        <v>2</v>
      </c>
      <c r="E486">
        <f>$J$2*VLOOKUP(A486,ratings,2,FALSE)*VLOOKUP(C486,ratings,3,FALSE)</f>
        <v>2.9238465402127671</v>
      </c>
      <c r="F486">
        <f>$J$1*VLOOKUP(C486,ratings,2,FALSE)*VLOOKUP(A486,ratings,3,FALSE)</f>
        <v>2.9559148059525917</v>
      </c>
      <c r="G486">
        <f>(B486-E486)^2+(D486-F486)^2</f>
        <v>4.6149586265280149</v>
      </c>
    </row>
    <row r="487" spans="1:7" x14ac:dyDescent="0.2">
      <c r="A487" t="s">
        <v>62</v>
      </c>
      <c r="B487">
        <v>4</v>
      </c>
      <c r="C487" t="s">
        <v>37</v>
      </c>
      <c r="D487">
        <v>0</v>
      </c>
      <c r="E487">
        <f>$J$2*VLOOKUP(A487,ratings,2,FALSE)*VLOOKUP(C487,ratings,3,FALSE)</f>
        <v>3.1638142156276778</v>
      </c>
      <c r="F487">
        <f>$J$1*VLOOKUP(C487,ratings,2,FALSE)*VLOOKUP(A487,ratings,3,FALSE)</f>
        <v>2.6794005844909421</v>
      </c>
      <c r="G487">
        <f>(B487-E487)^2+(D487-F487)^2</f>
        <v>7.8783941581567571</v>
      </c>
    </row>
    <row r="488" spans="1:7" x14ac:dyDescent="0.2">
      <c r="A488" t="s">
        <v>35</v>
      </c>
      <c r="B488">
        <v>1</v>
      </c>
      <c r="C488" t="s">
        <v>60</v>
      </c>
      <c r="D488">
        <v>5</v>
      </c>
      <c r="E488">
        <f>$J$2*VLOOKUP(A488,ratings,2,FALSE)*VLOOKUP(C488,ratings,3,FALSE)</f>
        <v>2.2180369127108537</v>
      </c>
      <c r="F488">
        <f>$J$1*VLOOKUP(C488,ratings,2,FALSE)*VLOOKUP(A488,ratings,3,FALSE)</f>
        <v>3.5927425942555065</v>
      </c>
      <c r="G488">
        <f>(B488-E488)^2+(D488-F488)^2</f>
        <v>3.4639873267489101</v>
      </c>
    </row>
    <row r="489" spans="1:7" x14ac:dyDescent="0.2">
      <c r="A489" t="s">
        <v>36</v>
      </c>
      <c r="B489">
        <v>4</v>
      </c>
      <c r="C489" t="s">
        <v>46</v>
      </c>
      <c r="D489">
        <v>5</v>
      </c>
      <c r="E489">
        <f>$J$2*VLOOKUP(A489,ratings,2,FALSE)*VLOOKUP(C489,ratings,3,FALSE)</f>
        <v>3.5570137063726848</v>
      </c>
      <c r="F489">
        <f>$J$1*VLOOKUP(C489,ratings,2,FALSE)*VLOOKUP(A489,ratings,3,FALSE)</f>
        <v>2.4276080965159474</v>
      </c>
      <c r="G489">
        <f>(B489-E489)^2+(D489-F489)^2</f>
        <v>6.8134369614519734</v>
      </c>
    </row>
    <row r="490" spans="1:7" x14ac:dyDescent="0.2">
      <c r="A490" t="s">
        <v>64</v>
      </c>
      <c r="B490">
        <v>2</v>
      </c>
      <c r="C490" t="s">
        <v>41</v>
      </c>
      <c r="D490">
        <v>3</v>
      </c>
      <c r="E490">
        <f>$J$2*VLOOKUP(A490,ratings,2,FALSE)*VLOOKUP(C490,ratings,3,FALSE)</f>
        <v>3.763262346939162</v>
      </c>
      <c r="F490">
        <f>$J$1*VLOOKUP(C490,ratings,2,FALSE)*VLOOKUP(A490,ratings,3,FALSE)</f>
        <v>3.0483709193889403</v>
      </c>
      <c r="G490">
        <f>(B490-E490)^2+(D490-F490)^2</f>
        <v>3.1114338499759331</v>
      </c>
    </row>
    <row r="491" spans="1:7" x14ac:dyDescent="0.2">
      <c r="A491" t="s">
        <v>42</v>
      </c>
      <c r="B491">
        <v>2</v>
      </c>
      <c r="C491" t="s">
        <v>65</v>
      </c>
      <c r="D491">
        <v>1</v>
      </c>
      <c r="E491">
        <f>$J$2*VLOOKUP(A491,ratings,2,FALSE)*VLOOKUP(C491,ratings,3,FALSE)</f>
        <v>2.9309039687103722</v>
      </c>
      <c r="F491">
        <f>$J$1*VLOOKUP(C491,ratings,2,FALSE)*VLOOKUP(A491,ratings,3,FALSE)</f>
        <v>2.7350337880371804</v>
      </c>
      <c r="G491">
        <f>(B491-E491)^2+(D491-F491)^2</f>
        <v>3.8769244445913689</v>
      </c>
    </row>
    <row r="492" spans="1:7" x14ac:dyDescent="0.2">
      <c r="A492" t="s">
        <v>50</v>
      </c>
      <c r="B492">
        <v>0</v>
      </c>
      <c r="C492" t="s">
        <v>56</v>
      </c>
      <c r="D492">
        <v>2</v>
      </c>
      <c r="E492">
        <f>$J$2*VLOOKUP(A492,ratings,2,FALSE)*VLOOKUP(C492,ratings,3,FALSE)</f>
        <v>2.0665410616654087</v>
      </c>
      <c r="F492">
        <f>$J$1*VLOOKUP(C492,ratings,2,FALSE)*VLOOKUP(A492,ratings,3,FALSE)</f>
        <v>2.9718969442472907</v>
      </c>
      <c r="G492">
        <f>(B492-E492)^2+(D492-F492)^2</f>
        <v>5.2151756297864154</v>
      </c>
    </row>
    <row r="493" spans="1:7" x14ac:dyDescent="0.2">
      <c r="A493" t="s">
        <v>54</v>
      </c>
      <c r="B493">
        <v>4</v>
      </c>
      <c r="C493" t="s">
        <v>40</v>
      </c>
      <c r="D493">
        <v>3</v>
      </c>
      <c r="E493">
        <f>$J$2*VLOOKUP(A493,ratings,2,FALSE)*VLOOKUP(C493,ratings,3,FALSE)</f>
        <v>3.0439556449048473</v>
      </c>
      <c r="F493">
        <f>$J$1*VLOOKUP(C493,ratings,2,FALSE)*VLOOKUP(A493,ratings,3,FALSE)</f>
        <v>3.5691907921326411</v>
      </c>
      <c r="G493">
        <f>(B493-E493)^2+(D493-F493)^2</f>
        <v>1.2379989667578899</v>
      </c>
    </row>
    <row r="494" spans="1:7" x14ac:dyDescent="0.2">
      <c r="A494" t="s">
        <v>59</v>
      </c>
      <c r="B494">
        <v>2</v>
      </c>
      <c r="C494" t="s">
        <v>51</v>
      </c>
      <c r="D494">
        <v>3</v>
      </c>
      <c r="E494">
        <f>$J$2*VLOOKUP(A494,ratings,2,FALSE)*VLOOKUP(C494,ratings,3,FALSE)</f>
        <v>2.1553245028722814</v>
      </c>
      <c r="F494">
        <f>$J$1*VLOOKUP(C494,ratings,2,FALSE)*VLOOKUP(A494,ratings,3,FALSE)</f>
        <v>3.5355541749586958</v>
      </c>
      <c r="G494">
        <f>(B494-E494)^2+(D494-F494)^2</f>
        <v>0.31094397550821073</v>
      </c>
    </row>
    <row r="495" spans="1:7" x14ac:dyDescent="0.2">
      <c r="A495" t="s">
        <v>61</v>
      </c>
      <c r="B495">
        <v>1</v>
      </c>
      <c r="C495" t="s">
        <v>63</v>
      </c>
      <c r="D495">
        <v>3</v>
      </c>
      <c r="E495">
        <f>$J$2*VLOOKUP(A495,ratings,2,FALSE)*VLOOKUP(C495,ratings,3,FALSE)</f>
        <v>3.0790626191281882</v>
      </c>
      <c r="F495">
        <f>$J$1*VLOOKUP(C495,ratings,2,FALSE)*VLOOKUP(A495,ratings,3,FALSE)</f>
        <v>2.8597694497565946</v>
      </c>
      <c r="G495">
        <f>(B495-E495)^2+(D495-F495)^2</f>
        <v>4.3421659814777298</v>
      </c>
    </row>
    <row r="496" spans="1:7" x14ac:dyDescent="0.2">
      <c r="A496" t="s">
        <v>48</v>
      </c>
      <c r="B496">
        <v>2</v>
      </c>
      <c r="C496" t="s">
        <v>39</v>
      </c>
      <c r="D496">
        <v>5</v>
      </c>
      <c r="E496">
        <f>$J$2*VLOOKUP(A496,ratings,2,FALSE)*VLOOKUP(C496,ratings,3,FALSE)</f>
        <v>2.3278867375549286</v>
      </c>
      <c r="F496">
        <f>$J$1*VLOOKUP(C496,ratings,2,FALSE)*VLOOKUP(A496,ratings,3,FALSE)</f>
        <v>4.1824503468119927</v>
      </c>
      <c r="G496">
        <f>(B496-E496)^2+(D496-F496)^2</f>
        <v>0.77589714809224564</v>
      </c>
    </row>
    <row r="497" spans="1:7" x14ac:dyDescent="0.2">
      <c r="A497" t="s">
        <v>52</v>
      </c>
      <c r="B497">
        <v>2</v>
      </c>
      <c r="C497" t="s">
        <v>45</v>
      </c>
      <c r="D497">
        <v>4</v>
      </c>
      <c r="E497">
        <f>$J$2*VLOOKUP(A497,ratings,2,FALSE)*VLOOKUP(C497,ratings,3,FALSE)</f>
        <v>2.9238465402127671</v>
      </c>
      <c r="F497">
        <f>$J$1*VLOOKUP(C497,ratings,2,FALSE)*VLOOKUP(A497,ratings,3,FALSE)</f>
        <v>2.9559148059525917</v>
      </c>
      <c r="G497">
        <f>(B497-E497)^2+(D497-F497)^2</f>
        <v>1.9436063222921141</v>
      </c>
    </row>
    <row r="498" spans="1:7" x14ac:dyDescent="0.2">
      <c r="A498" t="s">
        <v>62</v>
      </c>
      <c r="B498">
        <v>5</v>
      </c>
      <c r="C498" t="s">
        <v>37</v>
      </c>
      <c r="D498">
        <v>1</v>
      </c>
      <c r="E498">
        <f>$J$2*VLOOKUP(A498,ratings,2,FALSE)*VLOOKUP(C498,ratings,3,FALSE)</f>
        <v>3.1638142156276778</v>
      </c>
      <c r="F498">
        <f>$J$1*VLOOKUP(C498,ratings,2,FALSE)*VLOOKUP(A498,ratings,3,FALSE)</f>
        <v>2.6794005844909421</v>
      </c>
      <c r="G498">
        <f>(B498-E498)^2+(D498-F498)^2</f>
        <v>6.1919645579195173</v>
      </c>
    </row>
    <row r="499" spans="1:7" x14ac:dyDescent="0.2">
      <c r="A499" t="s">
        <v>57</v>
      </c>
      <c r="B499">
        <v>4</v>
      </c>
      <c r="C499" t="s">
        <v>53</v>
      </c>
      <c r="D499">
        <v>3</v>
      </c>
      <c r="E499">
        <f>$J$2*VLOOKUP(A499,ratings,2,FALSE)*VLOOKUP(C499,ratings,3,FALSE)</f>
        <v>2.0868581626666436</v>
      </c>
      <c r="F499">
        <f>$J$1*VLOOKUP(C499,ratings,2,FALSE)*VLOOKUP(A499,ratings,3,FALSE)</f>
        <v>2.3425786354254656</v>
      </c>
      <c r="G499">
        <f>(B499-E499)^2+(D499-F499)^2</f>
        <v>4.0923145403542938</v>
      </c>
    </row>
    <row r="500" spans="1:7" x14ac:dyDescent="0.2">
      <c r="A500" t="s">
        <v>49</v>
      </c>
      <c r="B500">
        <v>4</v>
      </c>
      <c r="C500" t="s">
        <v>55</v>
      </c>
      <c r="D500">
        <v>3</v>
      </c>
      <c r="E500">
        <f>$J$2*VLOOKUP(A500,ratings,2,FALSE)*VLOOKUP(C500,ratings,3,FALSE)</f>
        <v>3.3844541195473634</v>
      </c>
      <c r="F500">
        <f>$J$1*VLOOKUP(C500,ratings,2,FALSE)*VLOOKUP(A500,ratings,3,FALSE)</f>
        <v>2.1974720530000482</v>
      </c>
      <c r="G500">
        <f>(B500-E500)^2+(D500-F500)^2</f>
        <v>1.0229478366581688</v>
      </c>
    </row>
    <row r="501" spans="1:7" x14ac:dyDescent="0.2">
      <c r="A501" t="s">
        <v>64</v>
      </c>
      <c r="B501">
        <v>0</v>
      </c>
      <c r="C501" t="s">
        <v>41</v>
      </c>
      <c r="D501">
        <v>3</v>
      </c>
      <c r="E501">
        <f>$J$2*VLOOKUP(A501,ratings,2,FALSE)*VLOOKUP(C501,ratings,3,FALSE)</f>
        <v>3.763262346939162</v>
      </c>
      <c r="F501">
        <f>$J$1*VLOOKUP(C501,ratings,2,FALSE)*VLOOKUP(A501,ratings,3,FALSE)</f>
        <v>3.0483709193889403</v>
      </c>
      <c r="G501">
        <f>(B501-E501)^2+(D501-F501)^2</f>
        <v>14.164483237732581</v>
      </c>
    </row>
    <row r="502" spans="1:7" x14ac:dyDescent="0.2">
      <c r="A502" t="s">
        <v>60</v>
      </c>
      <c r="B502">
        <v>1</v>
      </c>
      <c r="C502" t="s">
        <v>36</v>
      </c>
      <c r="D502">
        <v>5</v>
      </c>
      <c r="E502">
        <f>$J$2*VLOOKUP(A502,ratings,2,FALSE)*VLOOKUP(C502,ratings,3,FALSE)</f>
        <v>2.6525225606204201</v>
      </c>
      <c r="F502">
        <f>$J$1*VLOOKUP(C502,ratings,2,FALSE)*VLOOKUP(A502,ratings,3,FALSE)</f>
        <v>2.7836369541303698</v>
      </c>
      <c r="G502">
        <f>(B502-E502)^2+(D502-F502)^2</f>
        <v>7.6430959644559753</v>
      </c>
    </row>
    <row r="503" spans="1:7" x14ac:dyDescent="0.2">
      <c r="A503" t="s">
        <v>42</v>
      </c>
      <c r="B503">
        <v>3</v>
      </c>
      <c r="C503" t="s">
        <v>65</v>
      </c>
      <c r="D503">
        <v>4</v>
      </c>
      <c r="E503">
        <f>$J$2*VLOOKUP(A503,ratings,2,FALSE)*VLOOKUP(C503,ratings,3,FALSE)</f>
        <v>2.9309039687103722</v>
      </c>
      <c r="F503">
        <f>$J$1*VLOOKUP(C503,ratings,2,FALSE)*VLOOKUP(A503,ratings,3,FALSE)</f>
        <v>2.7350337880371804</v>
      </c>
      <c r="G503">
        <f>(B503-E503)^2+(D503-F503)^2</f>
        <v>1.6049137789475423</v>
      </c>
    </row>
    <row r="504" spans="1:7" x14ac:dyDescent="0.2">
      <c r="A504" t="s">
        <v>35</v>
      </c>
      <c r="B504">
        <v>0</v>
      </c>
      <c r="C504" t="s">
        <v>51</v>
      </c>
      <c r="D504">
        <v>2</v>
      </c>
      <c r="E504">
        <f>$J$2*VLOOKUP(A504,ratings,2,FALSE)*VLOOKUP(C504,ratings,3,FALSE)</f>
        <v>2.9101892917645857</v>
      </c>
      <c r="F504">
        <f>$J$1*VLOOKUP(C504,ratings,2,FALSE)*VLOOKUP(A504,ratings,3,FALSE)</f>
        <v>3.4904614112572778</v>
      </c>
      <c r="G504">
        <f>(B504-E504)^2+(D504-F504)^2</f>
        <v>10.690676932348298</v>
      </c>
    </row>
    <row r="505" spans="1:7" x14ac:dyDescent="0.2">
      <c r="A505" t="s">
        <v>50</v>
      </c>
      <c r="B505">
        <v>1</v>
      </c>
      <c r="C505" t="s">
        <v>56</v>
      </c>
      <c r="D505">
        <v>7</v>
      </c>
      <c r="E505">
        <f>$J$2*VLOOKUP(A505,ratings,2,FALSE)*VLOOKUP(C505,ratings,3,FALSE)</f>
        <v>2.0665410616654087</v>
      </c>
      <c r="F505">
        <f>$J$1*VLOOKUP(C505,ratings,2,FALSE)*VLOOKUP(A505,ratings,3,FALSE)</f>
        <v>2.9718969442472907</v>
      </c>
      <c r="G505">
        <f>(B505-E505)^2+(D505-F505)^2</f>
        <v>17.363124063982688</v>
      </c>
    </row>
    <row r="506" spans="1:7" x14ac:dyDescent="0.2">
      <c r="A506" t="s">
        <v>44</v>
      </c>
      <c r="B506">
        <v>3</v>
      </c>
      <c r="C506" t="s">
        <v>63</v>
      </c>
      <c r="D506">
        <v>2</v>
      </c>
      <c r="E506">
        <f>$J$2*VLOOKUP(A506,ratings,2,FALSE)*VLOOKUP(C506,ratings,3,FALSE)</f>
        <v>3.6257088374580189</v>
      </c>
      <c r="F506">
        <f>$J$1*VLOOKUP(C506,ratings,2,FALSE)*VLOOKUP(A506,ratings,3,FALSE)</f>
        <v>2.6803715471151985</v>
      </c>
      <c r="G506">
        <f>(B506-E506)^2+(D506-F506)^2</f>
        <v>0.85441699139699434</v>
      </c>
    </row>
    <row r="507" spans="1:7" x14ac:dyDescent="0.2">
      <c r="A507" t="s">
        <v>58</v>
      </c>
      <c r="B507">
        <v>8</v>
      </c>
      <c r="C507" t="s">
        <v>40</v>
      </c>
      <c r="D507">
        <v>3</v>
      </c>
      <c r="E507">
        <f>$J$2*VLOOKUP(A507,ratings,2,FALSE)*VLOOKUP(C507,ratings,3,FALSE)</f>
        <v>3.6766715738574982</v>
      </c>
      <c r="F507">
        <f>$J$1*VLOOKUP(C507,ratings,2,FALSE)*VLOOKUP(A507,ratings,3,FALSE)</f>
        <v>2.965728915708171</v>
      </c>
      <c r="G507">
        <f>(B507-E507)^2+(D507-F507)^2</f>
        <v>18.692343187510339</v>
      </c>
    </row>
    <row r="508" spans="1:7" x14ac:dyDescent="0.2">
      <c r="A508" t="s">
        <v>48</v>
      </c>
      <c r="B508">
        <v>0</v>
      </c>
      <c r="C508" t="s">
        <v>39</v>
      </c>
      <c r="D508">
        <v>4</v>
      </c>
      <c r="E508">
        <f>$J$2*VLOOKUP(A508,ratings,2,FALSE)*VLOOKUP(C508,ratings,3,FALSE)</f>
        <v>2.3278867375549286</v>
      </c>
      <c r="F508">
        <f>$J$1*VLOOKUP(C508,ratings,2,FALSE)*VLOOKUP(A508,ratings,3,FALSE)</f>
        <v>4.1824503468119927</v>
      </c>
      <c r="G508">
        <f>(B508-E508)^2+(D508-F508)^2</f>
        <v>5.4523447919359453</v>
      </c>
    </row>
    <row r="509" spans="1:7" x14ac:dyDescent="0.2">
      <c r="A509" t="s">
        <v>54</v>
      </c>
      <c r="B509">
        <v>3</v>
      </c>
      <c r="C509" t="s">
        <v>47</v>
      </c>
      <c r="D509">
        <v>4</v>
      </c>
      <c r="E509">
        <f>$J$2*VLOOKUP(A509,ratings,2,FALSE)*VLOOKUP(C509,ratings,3,FALSE)</f>
        <v>2.5324099776322311</v>
      </c>
      <c r="F509">
        <f>$J$1*VLOOKUP(C509,ratings,2,FALSE)*VLOOKUP(A509,ratings,3,FALSE)</f>
        <v>4.0331857791205046</v>
      </c>
      <c r="G509">
        <f>(B509-E509)^2+(D509-F509)^2</f>
        <v>0.21974172495372554</v>
      </c>
    </row>
    <row r="510" spans="1:7" x14ac:dyDescent="0.2">
      <c r="A510" t="s">
        <v>45</v>
      </c>
      <c r="B510">
        <v>2</v>
      </c>
      <c r="C510" t="s">
        <v>46</v>
      </c>
      <c r="D510">
        <v>5</v>
      </c>
      <c r="E510">
        <f>$J$2*VLOOKUP(A510,ratings,2,FALSE)*VLOOKUP(C510,ratings,3,FALSE)</f>
        <v>2.8628464582829736</v>
      </c>
      <c r="F510">
        <f>$J$1*VLOOKUP(C510,ratings,2,FALSE)*VLOOKUP(A510,ratings,3,FALSE)</f>
        <v>3.4859751903372262</v>
      </c>
      <c r="G510">
        <f>(B510-E510)^2+(D510-F510)^2</f>
        <v>3.0367751348458696</v>
      </c>
    </row>
    <row r="511" spans="1:7" x14ac:dyDescent="0.2">
      <c r="A511" t="s">
        <v>62</v>
      </c>
      <c r="B511">
        <v>3</v>
      </c>
      <c r="C511" t="s">
        <v>61</v>
      </c>
      <c r="D511">
        <v>2</v>
      </c>
      <c r="E511">
        <f>$J$2*VLOOKUP(A511,ratings,2,FALSE)*VLOOKUP(C511,ratings,3,FALSE)</f>
        <v>2.72292018257619</v>
      </c>
      <c r="F511">
        <f>$J$1*VLOOKUP(C511,ratings,2,FALSE)*VLOOKUP(A511,ratings,3,FALSE)</f>
        <v>2.7126619931604852</v>
      </c>
      <c r="G511">
        <f>(B511-E511)^2+(D511-F511)^2</f>
        <v>0.58466034171908743</v>
      </c>
    </row>
    <row r="512" spans="1:7" x14ac:dyDescent="0.2">
      <c r="A512" t="s">
        <v>59</v>
      </c>
      <c r="B512">
        <v>4</v>
      </c>
      <c r="C512" t="s">
        <v>35</v>
      </c>
      <c r="D512">
        <v>1</v>
      </c>
      <c r="E512">
        <f>$J$2*VLOOKUP(A512,ratings,2,FALSE)*VLOOKUP(C512,ratings,3,FALSE)</f>
        <v>2.2150418195007511</v>
      </c>
      <c r="F512">
        <f>$J$1*VLOOKUP(C512,ratings,2,FALSE)*VLOOKUP(A512,ratings,3,FALSE)</f>
        <v>3.316560494662673</v>
      </c>
      <c r="G512">
        <f>(B512-E512)^2+(D512-F512)^2</f>
        <v>8.5525282315629578</v>
      </c>
    </row>
    <row r="513" spans="1:7" x14ac:dyDescent="0.2">
      <c r="A513" t="s">
        <v>54</v>
      </c>
      <c r="B513">
        <v>0</v>
      </c>
      <c r="C513" t="s">
        <v>47</v>
      </c>
      <c r="D513">
        <v>4</v>
      </c>
      <c r="E513">
        <f>$J$2*VLOOKUP(A513,ratings,2,FALSE)*VLOOKUP(C513,ratings,3,FALSE)</f>
        <v>2.5324099776322311</v>
      </c>
      <c r="F513">
        <f>$J$1*VLOOKUP(C513,ratings,2,FALSE)*VLOOKUP(A513,ratings,3,FALSE)</f>
        <v>4.0331857791205046</v>
      </c>
      <c r="G513">
        <f>(B513-E513)^2+(D513-F513)^2</f>
        <v>6.4142015907471119</v>
      </c>
    </row>
    <row r="514" spans="1:7" x14ac:dyDescent="0.2">
      <c r="A514" t="s">
        <v>45</v>
      </c>
      <c r="B514">
        <v>0</v>
      </c>
      <c r="C514" t="s">
        <v>46</v>
      </c>
      <c r="D514">
        <v>4</v>
      </c>
      <c r="E514">
        <f>$J$2*VLOOKUP(A514,ratings,2,FALSE)*VLOOKUP(C514,ratings,3,FALSE)</f>
        <v>2.8628464582829736</v>
      </c>
      <c r="F514">
        <f>$J$1*VLOOKUP(C514,ratings,2,FALSE)*VLOOKUP(A514,ratings,3,FALSE)</f>
        <v>3.4859751903372262</v>
      </c>
      <c r="G514">
        <f>(B514-E514)^2+(D514-F514)^2</f>
        <v>8.4601113486522159</v>
      </c>
    </row>
    <row r="515" spans="1:7" x14ac:dyDescent="0.2">
      <c r="A515" t="s">
        <v>48</v>
      </c>
      <c r="B515">
        <v>2</v>
      </c>
      <c r="C515" t="s">
        <v>53</v>
      </c>
      <c r="D515">
        <v>3</v>
      </c>
      <c r="E515">
        <f>$J$2*VLOOKUP(A515,ratings,2,FALSE)*VLOOKUP(C515,ratings,3,FALSE)</f>
        <v>1.9404140191450818</v>
      </c>
      <c r="F515">
        <f>$J$1*VLOOKUP(C515,ratings,2,FALSE)*VLOOKUP(A515,ratings,3,FALSE)</f>
        <v>3.5601897333972352</v>
      </c>
      <c r="G515">
        <f>(B515-E515)^2+(D515-F515)^2</f>
        <v>0.3173630265181081</v>
      </c>
    </row>
    <row r="516" spans="1:7" x14ac:dyDescent="0.2">
      <c r="A516" t="s">
        <v>42</v>
      </c>
      <c r="B516">
        <v>3</v>
      </c>
      <c r="C516" t="s">
        <v>49</v>
      </c>
      <c r="D516">
        <v>4</v>
      </c>
      <c r="E516">
        <f>$J$2*VLOOKUP(A516,ratings,2,FALSE)*VLOOKUP(C516,ratings,3,FALSE)</f>
        <v>2.5868924115299738</v>
      </c>
      <c r="F516">
        <f>$J$1*VLOOKUP(C516,ratings,2,FALSE)*VLOOKUP(A516,ratings,3,FALSE)</f>
        <v>3.0302759644073451</v>
      </c>
      <c r="G516">
        <f>(B516-E516)^2+(D516-F516)^2</f>
        <v>1.111022584857625</v>
      </c>
    </row>
    <row r="517" spans="1:7" x14ac:dyDescent="0.2">
      <c r="A517" t="s">
        <v>62</v>
      </c>
      <c r="B517">
        <v>2</v>
      </c>
      <c r="C517" t="s">
        <v>61</v>
      </c>
      <c r="D517">
        <v>4</v>
      </c>
      <c r="E517">
        <f>$J$2*VLOOKUP(A517,ratings,2,FALSE)*VLOOKUP(C517,ratings,3,FALSE)</f>
        <v>2.72292018257619</v>
      </c>
      <c r="F517">
        <f>$J$1*VLOOKUP(C517,ratings,2,FALSE)*VLOOKUP(A517,ratings,3,FALSE)</f>
        <v>2.7126619931604852</v>
      </c>
      <c r="G517">
        <f>(B517-E517)^2+(D517-F517)^2</f>
        <v>2.1798527342295264</v>
      </c>
    </row>
    <row r="518" spans="1:7" x14ac:dyDescent="0.2">
      <c r="A518" t="s">
        <v>56</v>
      </c>
      <c r="B518">
        <v>3</v>
      </c>
      <c r="C518" t="s">
        <v>41</v>
      </c>
      <c r="D518">
        <v>1</v>
      </c>
      <c r="E518">
        <f>$J$2*VLOOKUP(A518,ratings,2,FALSE)*VLOOKUP(C518,ratings,3,FALSE)</f>
        <v>3.1074894942733229</v>
      </c>
      <c r="F518">
        <f>$J$1*VLOOKUP(C518,ratings,2,FALSE)*VLOOKUP(A518,ratings,3,FALSE)</f>
        <v>2.9895721263138175</v>
      </c>
      <c r="G518">
        <f>(B518-E518)^2+(D518-F518)^2</f>
        <v>3.96995123718402</v>
      </c>
    </row>
    <row r="519" spans="1:7" x14ac:dyDescent="0.2">
      <c r="A519" t="s">
        <v>60</v>
      </c>
      <c r="B519">
        <v>3</v>
      </c>
      <c r="C519" t="s">
        <v>36</v>
      </c>
      <c r="D519">
        <v>2</v>
      </c>
      <c r="E519">
        <f>$J$2*VLOOKUP(A519,ratings,2,FALSE)*VLOOKUP(C519,ratings,3,FALSE)</f>
        <v>2.6525225606204201</v>
      </c>
      <c r="F519">
        <f>$J$1*VLOOKUP(C519,ratings,2,FALSE)*VLOOKUP(A519,ratings,3,FALSE)</f>
        <v>2.7836369541303698</v>
      </c>
      <c r="G519">
        <f>(B519-E519)^2+(D519-F519)^2</f>
        <v>0.7348274467565129</v>
      </c>
    </row>
    <row r="520" spans="1:7" x14ac:dyDescent="0.2">
      <c r="A520" t="s">
        <v>64</v>
      </c>
      <c r="B520">
        <v>4</v>
      </c>
      <c r="C520" t="s">
        <v>65</v>
      </c>
      <c r="D520">
        <v>3</v>
      </c>
      <c r="E520">
        <f>$J$2*VLOOKUP(A520,ratings,2,FALSE)*VLOOKUP(C520,ratings,3,FALSE)</f>
        <v>3.0654102844321827</v>
      </c>
      <c r="F520">
        <f>$J$1*VLOOKUP(C520,ratings,2,FALSE)*VLOOKUP(A520,ratings,3,FALSE)</f>
        <v>2.9032997225638804</v>
      </c>
      <c r="G520">
        <f>(B520-E520)^2+(D520-F520)^2</f>
        <v>0.88280888010135616</v>
      </c>
    </row>
    <row r="521" spans="1:7" x14ac:dyDescent="0.2">
      <c r="A521" t="s">
        <v>55</v>
      </c>
      <c r="B521">
        <v>1</v>
      </c>
      <c r="C521" t="s">
        <v>50</v>
      </c>
      <c r="D521">
        <v>3</v>
      </c>
      <c r="E521">
        <f>$J$2*VLOOKUP(A521,ratings,2,FALSE)*VLOOKUP(C521,ratings,3,FALSE)</f>
        <v>2.4389394148719465</v>
      </c>
      <c r="F521">
        <f>$J$1*VLOOKUP(C521,ratings,2,FALSE)*VLOOKUP(A521,ratings,3,FALSE)</f>
        <v>2.6572084105521001</v>
      </c>
      <c r="G521">
        <f>(B521-E521)^2+(D521-F521)^2</f>
        <v>2.1880527134682377</v>
      </c>
    </row>
    <row r="522" spans="1:7" x14ac:dyDescent="0.2">
      <c r="A522" t="s">
        <v>58</v>
      </c>
      <c r="B522">
        <v>1</v>
      </c>
      <c r="C522" t="s">
        <v>40</v>
      </c>
      <c r="D522">
        <v>2</v>
      </c>
      <c r="E522">
        <f>$J$2*VLOOKUP(A522,ratings,2,FALSE)*VLOOKUP(C522,ratings,3,FALSE)</f>
        <v>3.6766715738574982</v>
      </c>
      <c r="F522">
        <f>$J$1*VLOOKUP(C522,ratings,2,FALSE)*VLOOKUP(A522,ratings,3,FALSE)</f>
        <v>2.965728915708171</v>
      </c>
      <c r="G522">
        <f>(B522-E522)^2+(D522-F522)^2</f>
        <v>8.0972030529316559</v>
      </c>
    </row>
    <row r="523" spans="1:7" x14ac:dyDescent="0.2">
      <c r="A523" t="s">
        <v>57</v>
      </c>
      <c r="B523">
        <v>3</v>
      </c>
      <c r="C523" t="s">
        <v>39</v>
      </c>
      <c r="D523">
        <v>6</v>
      </c>
      <c r="E523">
        <f>$J$2*VLOOKUP(A523,ratings,2,FALSE)*VLOOKUP(C523,ratings,3,FALSE)</f>
        <v>2.5035736662891543</v>
      </c>
      <c r="F523">
        <f>$J$1*VLOOKUP(C523,ratings,2,FALSE)*VLOOKUP(A523,ratings,3,FALSE)</f>
        <v>2.7520215381387376</v>
      </c>
      <c r="G523">
        <f>(B523-E523)^2+(D523-F523)^2</f>
        <v>10.795803193516244</v>
      </c>
    </row>
    <row r="524" spans="1:7" x14ac:dyDescent="0.2">
      <c r="A524" t="s">
        <v>38</v>
      </c>
      <c r="B524">
        <v>3</v>
      </c>
      <c r="C524" t="s">
        <v>44</v>
      </c>
      <c r="D524">
        <v>4</v>
      </c>
      <c r="E524">
        <f>$J$2*VLOOKUP(A524,ratings,2,FALSE)*VLOOKUP(C524,ratings,3,FALSE)</f>
        <v>2.7890369945155431</v>
      </c>
      <c r="F524">
        <f>$J$1*VLOOKUP(C524,ratings,2,FALSE)*VLOOKUP(A524,ratings,3,FALSE)</f>
        <v>3.2321195153637055</v>
      </c>
      <c r="G524">
        <f>(B524-E524)^2+(D524-F524)^2</f>
        <v>0.63414582836830558</v>
      </c>
    </row>
    <row r="525" spans="1:7" x14ac:dyDescent="0.2">
      <c r="A525" t="s">
        <v>54</v>
      </c>
      <c r="B525">
        <v>1</v>
      </c>
      <c r="C525" t="s">
        <v>53</v>
      </c>
      <c r="D525">
        <v>0</v>
      </c>
      <c r="E525">
        <f>$J$2*VLOOKUP(A525,ratings,2,FALSE)*VLOOKUP(C525,ratings,3,FALSE)</f>
        <v>2.0463178576349188</v>
      </c>
      <c r="F525">
        <f>$J$1*VLOOKUP(C525,ratings,2,FALSE)*VLOOKUP(A525,ratings,3,FALSE)</f>
        <v>3.5155186789942721</v>
      </c>
      <c r="G525">
        <f>(B525-E525)^2+(D525-F525)^2</f>
        <v>13.453652641563357</v>
      </c>
    </row>
    <row r="526" spans="1:7" x14ac:dyDescent="0.2">
      <c r="A526" t="s">
        <v>56</v>
      </c>
      <c r="B526">
        <v>3</v>
      </c>
      <c r="C526" t="s">
        <v>41</v>
      </c>
      <c r="D526">
        <v>2</v>
      </c>
      <c r="E526">
        <f>$J$2*VLOOKUP(A526,ratings,2,FALSE)*VLOOKUP(C526,ratings,3,FALSE)</f>
        <v>3.1074894942733229</v>
      </c>
      <c r="F526">
        <f>$J$1*VLOOKUP(C526,ratings,2,FALSE)*VLOOKUP(A526,ratings,3,FALSE)</f>
        <v>2.9895721263138175</v>
      </c>
      <c r="G526">
        <f>(B526-E526)^2+(D526-F526)^2</f>
        <v>0.99080698455638472</v>
      </c>
    </row>
    <row r="527" spans="1:7" x14ac:dyDescent="0.2">
      <c r="A527" t="s">
        <v>64</v>
      </c>
      <c r="B527">
        <v>4</v>
      </c>
      <c r="C527" t="s">
        <v>65</v>
      </c>
      <c r="D527">
        <v>1</v>
      </c>
      <c r="E527">
        <f>$J$2*VLOOKUP(A527,ratings,2,FALSE)*VLOOKUP(C527,ratings,3,FALSE)</f>
        <v>3.0654102844321827</v>
      </c>
      <c r="F527">
        <f>$J$1*VLOOKUP(C527,ratings,2,FALSE)*VLOOKUP(A527,ratings,3,FALSE)</f>
        <v>2.9032997225638804</v>
      </c>
      <c r="G527">
        <f>(B527-E527)^2+(D527-F527)^2</f>
        <v>4.4960077703568775</v>
      </c>
    </row>
    <row r="528" spans="1:7" x14ac:dyDescent="0.2">
      <c r="A528" t="s">
        <v>55</v>
      </c>
      <c r="B528">
        <v>1</v>
      </c>
      <c r="C528" t="s">
        <v>50</v>
      </c>
      <c r="D528">
        <v>4</v>
      </c>
      <c r="E528">
        <f>$J$2*VLOOKUP(A528,ratings,2,FALSE)*VLOOKUP(C528,ratings,3,FALSE)</f>
        <v>2.4389394148719465</v>
      </c>
      <c r="F528">
        <f>$J$1*VLOOKUP(C528,ratings,2,FALSE)*VLOOKUP(A528,ratings,3,FALSE)</f>
        <v>2.6572084105521001</v>
      </c>
      <c r="G528">
        <f>(B528-E528)^2+(D528-F528)^2</f>
        <v>3.873635892364037</v>
      </c>
    </row>
    <row r="529" spans="1:7" x14ac:dyDescent="0.2">
      <c r="A529" t="s">
        <v>59</v>
      </c>
      <c r="B529">
        <v>3</v>
      </c>
      <c r="C529" t="s">
        <v>35</v>
      </c>
      <c r="D529">
        <v>2</v>
      </c>
      <c r="E529">
        <f>$J$2*VLOOKUP(A529,ratings,2,FALSE)*VLOOKUP(C529,ratings,3,FALSE)</f>
        <v>2.2150418195007511</v>
      </c>
      <c r="F529">
        <f>$J$1*VLOOKUP(C529,ratings,2,FALSE)*VLOOKUP(A529,ratings,3,FALSE)</f>
        <v>3.316560494662673</v>
      </c>
      <c r="G529">
        <f>(B529-E529)^2+(D529-F529)^2</f>
        <v>2.349490881239114</v>
      </c>
    </row>
    <row r="530" spans="1:7" x14ac:dyDescent="0.2">
      <c r="A530" t="s">
        <v>58</v>
      </c>
      <c r="B530">
        <v>4</v>
      </c>
      <c r="C530" t="s">
        <v>47</v>
      </c>
      <c r="D530">
        <v>5</v>
      </c>
      <c r="E530">
        <f>$J$2*VLOOKUP(A530,ratings,2,FALSE)*VLOOKUP(C530,ratings,3,FALSE)</f>
        <v>3.0587961403769333</v>
      </c>
      <c r="F530">
        <f>$J$1*VLOOKUP(C530,ratings,2,FALSE)*VLOOKUP(A530,ratings,3,FALSE)</f>
        <v>3.3512738276492091</v>
      </c>
      <c r="G530">
        <f>(B530-E530)^2+(D530-F530)^2</f>
        <v>3.6041626967638472</v>
      </c>
    </row>
    <row r="531" spans="1:7" x14ac:dyDescent="0.2">
      <c r="A531" t="s">
        <v>40</v>
      </c>
      <c r="B531">
        <v>4</v>
      </c>
      <c r="C531" t="s">
        <v>48</v>
      </c>
      <c r="D531">
        <v>3</v>
      </c>
      <c r="E531">
        <f>$J$2*VLOOKUP(A531,ratings,2,FALSE)*VLOOKUP(C531,ratings,3,FALSE)</f>
        <v>3.3016477102287749</v>
      </c>
      <c r="F531">
        <f>$J$1*VLOOKUP(C531,ratings,2,FALSE)*VLOOKUP(A531,ratings,3,FALSE)</f>
        <v>3.1599658934268353</v>
      </c>
      <c r="G531">
        <f>(B531-E531)^2+(D531-F531)^2</f>
        <v>0.51328500768855878</v>
      </c>
    </row>
    <row r="532" spans="1:7" x14ac:dyDescent="0.2">
      <c r="A532" t="s">
        <v>62</v>
      </c>
      <c r="B532">
        <v>5</v>
      </c>
      <c r="C532" t="s">
        <v>61</v>
      </c>
      <c r="D532">
        <v>1</v>
      </c>
      <c r="E532">
        <f>$J$2*VLOOKUP(A532,ratings,2,FALSE)*VLOOKUP(C532,ratings,3,FALSE)</f>
        <v>2.72292018257619</v>
      </c>
      <c r="F532">
        <f>$J$1*VLOOKUP(C532,ratings,2,FALSE)*VLOOKUP(A532,ratings,3,FALSE)</f>
        <v>2.7126619931604852</v>
      </c>
      <c r="G532">
        <f>(B532-E532)^2+(D532-F532)^2</f>
        <v>8.1183035977352969</v>
      </c>
    </row>
    <row r="533" spans="1:7" x14ac:dyDescent="0.2">
      <c r="A533" t="s">
        <v>59</v>
      </c>
      <c r="B533">
        <v>2</v>
      </c>
      <c r="C533" t="s">
        <v>36</v>
      </c>
      <c r="D533">
        <v>5</v>
      </c>
      <c r="E533">
        <f>$J$2*VLOOKUP(A533,ratings,2,FALSE)*VLOOKUP(C533,ratings,3,FALSE)</f>
        <v>1.7903489236784991</v>
      </c>
      <c r="F533">
        <f>$J$1*VLOOKUP(C533,ratings,2,FALSE)*VLOOKUP(A533,ratings,3,FALSE)</f>
        <v>3.801972588000746</v>
      </c>
      <c r="G533">
        <f>(B533-E533)^2+(D533-F533)^2</f>
        <v>1.4792232537043941</v>
      </c>
    </row>
    <row r="534" spans="1:7" x14ac:dyDescent="0.2">
      <c r="A534" t="s">
        <v>57</v>
      </c>
      <c r="B534">
        <v>1</v>
      </c>
      <c r="C534" t="s">
        <v>39</v>
      </c>
      <c r="D534">
        <v>2</v>
      </c>
      <c r="E534">
        <f>$J$2*VLOOKUP(A534,ratings,2,FALSE)*VLOOKUP(C534,ratings,3,FALSE)</f>
        <v>2.5035736662891543</v>
      </c>
      <c r="F534">
        <f>$J$1*VLOOKUP(C534,ratings,2,FALSE)*VLOOKUP(A534,ratings,3,FALSE)</f>
        <v>2.7520215381387376</v>
      </c>
      <c r="G534">
        <f>(B534-E534)^2+(D534-F534)^2</f>
        <v>2.8262701637827621</v>
      </c>
    </row>
    <row r="535" spans="1:7" x14ac:dyDescent="0.2">
      <c r="A535" t="s">
        <v>51</v>
      </c>
      <c r="B535">
        <v>3</v>
      </c>
      <c r="C535" t="s">
        <v>45</v>
      </c>
      <c r="D535">
        <v>4</v>
      </c>
      <c r="E535">
        <f>$J$2*VLOOKUP(A535,ratings,2,FALSE)*VLOOKUP(C535,ratings,3,FALSE)</f>
        <v>3.7005096343802006</v>
      </c>
      <c r="F535">
        <f>$J$1*VLOOKUP(C535,ratings,2,FALSE)*VLOOKUP(A535,ratings,3,FALSE)</f>
        <v>2.9395278550176336</v>
      </c>
      <c r="G535">
        <f>(B535-E535)^2+(D535-F535)^2</f>
        <v>1.6153149181429836</v>
      </c>
    </row>
    <row r="536" spans="1:7" x14ac:dyDescent="0.2">
      <c r="A536" t="s">
        <v>38</v>
      </c>
      <c r="B536">
        <v>3</v>
      </c>
      <c r="C536" t="s">
        <v>44</v>
      </c>
      <c r="D536">
        <v>2</v>
      </c>
      <c r="E536">
        <f>$J$2*VLOOKUP(A536,ratings,2,FALSE)*VLOOKUP(C536,ratings,3,FALSE)</f>
        <v>2.7890369945155431</v>
      </c>
      <c r="F536">
        <f>$J$1*VLOOKUP(C536,ratings,2,FALSE)*VLOOKUP(A536,ratings,3,FALSE)</f>
        <v>3.2321195153637055</v>
      </c>
      <c r="G536">
        <f>(B536-E536)^2+(D536-F536)^2</f>
        <v>1.5626238898231273</v>
      </c>
    </row>
    <row r="537" spans="1:7" x14ac:dyDescent="0.2">
      <c r="A537" t="s">
        <v>52</v>
      </c>
      <c r="B537">
        <v>1</v>
      </c>
      <c r="C537" t="s">
        <v>60</v>
      </c>
      <c r="D537">
        <v>4</v>
      </c>
      <c r="E537">
        <f>$J$2*VLOOKUP(A537,ratings,2,FALSE)*VLOOKUP(C537,ratings,3,FALSE)</f>
        <v>1.8682344572548211</v>
      </c>
      <c r="F537">
        <f>$J$1*VLOOKUP(C537,ratings,2,FALSE)*VLOOKUP(A537,ratings,3,FALSE)</f>
        <v>3.5153710509524503</v>
      </c>
      <c r="G537">
        <f>(B537-E537)^2+(D537-F537)^2</f>
        <v>0.98869629101950629</v>
      </c>
    </row>
    <row r="538" spans="1:7" x14ac:dyDescent="0.2">
      <c r="A538" t="s">
        <v>54</v>
      </c>
      <c r="B538">
        <v>4</v>
      </c>
      <c r="C538" t="s">
        <v>53</v>
      </c>
      <c r="D538">
        <v>5</v>
      </c>
      <c r="E538">
        <f>$J$2*VLOOKUP(A538,ratings,2,FALSE)*VLOOKUP(C538,ratings,3,FALSE)</f>
        <v>2.0463178576349188</v>
      </c>
      <c r="F538">
        <f>$J$1*VLOOKUP(C538,ratings,2,FALSE)*VLOOKUP(A538,ratings,3,FALSE)</f>
        <v>3.5155186789942721</v>
      </c>
      <c r="G538">
        <f>(B538-E538)^2+(D538-F538)^2</f>
        <v>6.0205587058111245</v>
      </c>
    </row>
    <row r="539" spans="1:7" x14ac:dyDescent="0.2">
      <c r="A539" t="s">
        <v>49</v>
      </c>
      <c r="B539">
        <v>1</v>
      </c>
      <c r="C539" t="s">
        <v>41</v>
      </c>
      <c r="D539">
        <v>2</v>
      </c>
      <c r="E539">
        <f>$J$2*VLOOKUP(A539,ratings,2,FALSE)*VLOOKUP(C539,ratings,3,FALSE)</f>
        <v>3.503574579885441</v>
      </c>
      <c r="F539">
        <f>$J$1*VLOOKUP(C539,ratings,2,FALSE)*VLOOKUP(A539,ratings,3,FALSE)</f>
        <v>2.613313292608801</v>
      </c>
      <c r="G539">
        <f>(B539-E539)^2+(D539-F539)^2</f>
        <v>6.6440388719392107</v>
      </c>
    </row>
    <row r="540" spans="1:7" x14ac:dyDescent="0.2">
      <c r="A540" t="s">
        <v>50</v>
      </c>
      <c r="B540">
        <v>1</v>
      </c>
      <c r="C540" t="s">
        <v>64</v>
      </c>
      <c r="D540">
        <v>4</v>
      </c>
      <c r="E540">
        <f>$J$2*VLOOKUP(A540,ratings,2,FALSE)*VLOOKUP(C540,ratings,3,FALSE)</f>
        <v>2.1071857141882875</v>
      </c>
      <c r="F540">
        <f>$J$1*VLOOKUP(C540,ratings,2,FALSE)*VLOOKUP(A540,ratings,3,FALSE)</f>
        <v>3.5990557296750367</v>
      </c>
      <c r="G540">
        <f>(B540-E540)^2+(D540-F540)^2</f>
        <v>1.3866165136090454</v>
      </c>
    </row>
    <row r="541" spans="1:7" x14ac:dyDescent="0.2">
      <c r="A541" t="s">
        <v>38</v>
      </c>
      <c r="B541">
        <v>0</v>
      </c>
      <c r="C541" t="s">
        <v>43</v>
      </c>
      <c r="D541">
        <v>4</v>
      </c>
      <c r="E541">
        <f>$J$2*VLOOKUP(A541,ratings,2,FALSE)*VLOOKUP(C541,ratings,3,FALSE)</f>
        <v>3.095138822421315</v>
      </c>
      <c r="F541">
        <f>$J$1*VLOOKUP(C541,ratings,2,FALSE)*VLOOKUP(A541,ratings,3,FALSE)</f>
        <v>2.7838124406297302</v>
      </c>
      <c r="G541">
        <f>(B541-E541)^2+(D541-F541)^2</f>
        <v>11.058996509626617</v>
      </c>
    </row>
    <row r="542" spans="1:7" x14ac:dyDescent="0.2">
      <c r="A542" t="s">
        <v>65</v>
      </c>
      <c r="B542">
        <v>2</v>
      </c>
      <c r="C542" t="s">
        <v>56</v>
      </c>
      <c r="D542">
        <v>3</v>
      </c>
      <c r="E542">
        <f>$J$2*VLOOKUP(A542,ratings,2,FALSE)*VLOOKUP(C542,ratings,3,FALSE)</f>
        <v>2.6008202170293062</v>
      </c>
      <c r="F542">
        <f>$J$1*VLOOKUP(C542,ratings,2,FALSE)*VLOOKUP(A542,ratings,3,FALSE)</f>
        <v>2.7711277661820501</v>
      </c>
      <c r="G542">
        <f>(B542-E542)^2+(D542-F542)^2</f>
        <v>0.41336743260396092</v>
      </c>
    </row>
    <row r="543" spans="1:7" x14ac:dyDescent="0.2">
      <c r="A543" t="s">
        <v>47</v>
      </c>
      <c r="B543">
        <v>2</v>
      </c>
      <c r="C543" t="s">
        <v>58</v>
      </c>
      <c r="D543">
        <v>5</v>
      </c>
      <c r="E543">
        <f>$J$2*VLOOKUP(A543,ratings,2,FALSE)*VLOOKUP(C543,ratings,3,FALSE)</f>
        <v>3.0611678883520272</v>
      </c>
      <c r="F543">
        <f>$J$1*VLOOKUP(C543,ratings,2,FALSE)*VLOOKUP(A543,ratings,3,FALSE)</f>
        <v>3.3486773098479614</v>
      </c>
      <c r="G543">
        <f>(B543-E543)^2+(D543-F543)^2</f>
        <v>3.8529439142804662</v>
      </c>
    </row>
    <row r="544" spans="1:7" x14ac:dyDescent="0.2">
      <c r="A544" t="s">
        <v>55</v>
      </c>
      <c r="B544">
        <v>3</v>
      </c>
      <c r="C544" t="s">
        <v>42</v>
      </c>
      <c r="D544">
        <v>1</v>
      </c>
      <c r="E544">
        <f>$J$2*VLOOKUP(A544,ratings,2,FALSE)*VLOOKUP(C544,ratings,3,FALSE)</f>
        <v>2.205706638626062</v>
      </c>
      <c r="F544">
        <f>$J$1*VLOOKUP(C544,ratings,2,FALSE)*VLOOKUP(A544,ratings,3,FALSE)</f>
        <v>3.8052001427619238</v>
      </c>
      <c r="G544">
        <f>(B544-E544)^2+(D544-F544)^2</f>
        <v>8.5000497848742267</v>
      </c>
    </row>
    <row r="545" spans="1:7" x14ac:dyDescent="0.2">
      <c r="A545" t="s">
        <v>40</v>
      </c>
      <c r="B545">
        <v>1</v>
      </c>
      <c r="C545" t="s">
        <v>48</v>
      </c>
      <c r="D545">
        <v>6</v>
      </c>
      <c r="E545">
        <f>$J$2*VLOOKUP(A545,ratings,2,FALSE)*VLOOKUP(C545,ratings,3,FALSE)</f>
        <v>3.3016477102287749</v>
      </c>
      <c r="F545">
        <f>$J$1*VLOOKUP(C545,ratings,2,FALSE)*VLOOKUP(A545,ratings,3,FALSE)</f>
        <v>3.1599658934268353</v>
      </c>
      <c r="G545">
        <f>(B545-E545)^2+(D545-F545)^2</f>
        <v>13.363375908500196</v>
      </c>
    </row>
    <row r="546" spans="1:7" x14ac:dyDescent="0.2">
      <c r="A546" t="s">
        <v>46</v>
      </c>
      <c r="B546">
        <v>3</v>
      </c>
      <c r="C546" t="s">
        <v>36</v>
      </c>
      <c r="D546">
        <v>9</v>
      </c>
      <c r="E546">
        <f>$J$2*VLOOKUP(A546,ratings,2,FALSE)*VLOOKUP(C546,ratings,3,FALSE)</f>
        <v>2.2174600861460472</v>
      </c>
      <c r="F546">
        <f>$J$1*VLOOKUP(C546,ratings,2,FALSE)*VLOOKUP(A546,ratings,3,FALSE)</f>
        <v>3.8941108013431021</v>
      </c>
      <c r="G546">
        <f>(B546-E546)^2+(D546-F546)^2</f>
        <v>26.682473225735734</v>
      </c>
    </row>
    <row r="547" spans="1:7" x14ac:dyDescent="0.2">
      <c r="A547" t="s">
        <v>51</v>
      </c>
      <c r="B547">
        <v>2</v>
      </c>
      <c r="C547" t="s">
        <v>45</v>
      </c>
      <c r="D547">
        <v>4</v>
      </c>
      <c r="E547">
        <f>$J$2*VLOOKUP(A547,ratings,2,FALSE)*VLOOKUP(C547,ratings,3,FALSE)</f>
        <v>3.7005096343802006</v>
      </c>
      <c r="F547">
        <f>$J$1*VLOOKUP(C547,ratings,2,FALSE)*VLOOKUP(A547,ratings,3,FALSE)</f>
        <v>2.9395278550176336</v>
      </c>
      <c r="G547">
        <f>(B547-E547)^2+(D547-F547)^2</f>
        <v>4.0163341869033848</v>
      </c>
    </row>
    <row r="548" spans="1:7" x14ac:dyDescent="0.2">
      <c r="A548" t="s">
        <v>52</v>
      </c>
      <c r="B548">
        <v>4</v>
      </c>
      <c r="C548" t="s">
        <v>60</v>
      </c>
      <c r="D548">
        <v>2</v>
      </c>
      <c r="E548">
        <f>$J$2*VLOOKUP(A548,ratings,2,FALSE)*VLOOKUP(C548,ratings,3,FALSE)</f>
        <v>1.8682344572548211</v>
      </c>
      <c r="F548">
        <f>$J$1*VLOOKUP(C548,ratings,2,FALSE)*VLOOKUP(A548,ratings,3,FALSE)</f>
        <v>3.5153710509524503</v>
      </c>
      <c r="G548">
        <f>(B548-E548)^2+(D548-F548)^2</f>
        <v>6.8407737513003815</v>
      </c>
    </row>
    <row r="549" spans="1:7" x14ac:dyDescent="0.2">
      <c r="A549" t="s">
        <v>44</v>
      </c>
      <c r="B549">
        <v>3</v>
      </c>
      <c r="C549" t="s">
        <v>62</v>
      </c>
      <c r="D549">
        <v>1</v>
      </c>
      <c r="E549">
        <f>$J$2*VLOOKUP(A549,ratings,2,FALSE)*VLOOKUP(C549,ratings,3,FALSE)</f>
        <v>2.9177449128399608</v>
      </c>
      <c r="F549">
        <f>$J$1*VLOOKUP(C549,ratings,2,FALSE)*VLOOKUP(A549,ratings,3,FALSE)</f>
        <v>2.7939694534059325</v>
      </c>
      <c r="G549">
        <f>(B549-E549)^2+(D549-F549)^2</f>
        <v>3.2250922991172857</v>
      </c>
    </row>
    <row r="550" spans="1:7" x14ac:dyDescent="0.2">
      <c r="A550" t="s">
        <v>39</v>
      </c>
      <c r="B550">
        <v>4</v>
      </c>
      <c r="C550" t="s">
        <v>53</v>
      </c>
      <c r="D550">
        <v>1</v>
      </c>
      <c r="E550">
        <f>$J$2*VLOOKUP(A550,ratings,2,FALSE)*VLOOKUP(C550,ratings,3,FALSE)</f>
        <v>2.6597863043937124</v>
      </c>
      <c r="F550">
        <f>$J$1*VLOOKUP(C550,ratings,2,FALSE)*VLOOKUP(A550,ratings,3,FALSE)</f>
        <v>2.9735777839157373</v>
      </c>
      <c r="G550">
        <f>(B550-E550)^2+(D550-F550)^2</f>
        <v>5.6911820190564155</v>
      </c>
    </row>
    <row r="551" spans="1:7" x14ac:dyDescent="0.2">
      <c r="A551" t="s">
        <v>58</v>
      </c>
      <c r="B551">
        <v>3</v>
      </c>
      <c r="C551" t="s">
        <v>48</v>
      </c>
      <c r="D551">
        <v>2</v>
      </c>
      <c r="E551">
        <f>$J$2*VLOOKUP(A551,ratings,2,FALSE)*VLOOKUP(C551,ratings,3,FALSE)</f>
        <v>3.5501842604047376</v>
      </c>
      <c r="F551">
        <f>$J$1*VLOOKUP(C551,ratings,2,FALSE)*VLOOKUP(A551,ratings,3,FALSE)</f>
        <v>2.5035507875242695</v>
      </c>
      <c r="G551">
        <f>(B551-E551)^2+(D551-F551)^2</f>
        <v>0.55626611601342013</v>
      </c>
    </row>
    <row r="552" spans="1:7" x14ac:dyDescent="0.2">
      <c r="A552" t="s">
        <v>49</v>
      </c>
      <c r="B552">
        <v>4</v>
      </c>
      <c r="C552" t="s">
        <v>41</v>
      </c>
      <c r="D552">
        <v>3</v>
      </c>
      <c r="E552">
        <f>$J$2*VLOOKUP(A552,ratings,2,FALSE)*VLOOKUP(C552,ratings,3,FALSE)</f>
        <v>3.503574579885441</v>
      </c>
      <c r="F552">
        <f>$J$1*VLOOKUP(C552,ratings,2,FALSE)*VLOOKUP(A552,ratings,3,FALSE)</f>
        <v>2.613313292608801</v>
      </c>
      <c r="G552">
        <f>(B552-E552)^2+(D552-F552)^2</f>
        <v>0.39596480740896323</v>
      </c>
    </row>
    <row r="553" spans="1:7" x14ac:dyDescent="0.2">
      <c r="A553" t="s">
        <v>50</v>
      </c>
      <c r="B553">
        <v>2</v>
      </c>
      <c r="C553" t="s">
        <v>64</v>
      </c>
      <c r="D553">
        <v>3</v>
      </c>
      <c r="E553">
        <f>$J$2*VLOOKUP(A553,ratings,2,FALSE)*VLOOKUP(C553,ratings,3,FALSE)</f>
        <v>2.1071857141882875</v>
      </c>
      <c r="F553">
        <f>$J$1*VLOOKUP(C553,ratings,2,FALSE)*VLOOKUP(A553,ratings,3,FALSE)</f>
        <v>3.5990557296750367</v>
      </c>
      <c r="G553">
        <f>(B553-E553)^2+(D553-F553)^2</f>
        <v>0.37035654458254391</v>
      </c>
    </row>
    <row r="554" spans="1:7" x14ac:dyDescent="0.2">
      <c r="A554" t="s">
        <v>65</v>
      </c>
      <c r="B554">
        <v>4</v>
      </c>
      <c r="C554" t="s">
        <v>56</v>
      </c>
      <c r="D554">
        <v>1</v>
      </c>
      <c r="E554">
        <f>$J$2*VLOOKUP(A554,ratings,2,FALSE)*VLOOKUP(C554,ratings,3,FALSE)</f>
        <v>2.6008202170293062</v>
      </c>
      <c r="F554">
        <f>$J$1*VLOOKUP(C554,ratings,2,FALSE)*VLOOKUP(A554,ratings,3,FALSE)</f>
        <v>2.7711277661820501</v>
      </c>
      <c r="G554">
        <f>(B554-E554)^2+(D554-F554)^2</f>
        <v>5.0945976292149364</v>
      </c>
    </row>
    <row r="555" spans="1:7" x14ac:dyDescent="0.2">
      <c r="A555" t="s">
        <v>47</v>
      </c>
      <c r="B555">
        <v>4</v>
      </c>
      <c r="C555" t="s">
        <v>57</v>
      </c>
      <c r="D555">
        <v>8</v>
      </c>
      <c r="E555">
        <f>$J$2*VLOOKUP(A555,ratings,2,FALSE)*VLOOKUP(C555,ratings,3,FALSE)</f>
        <v>2.4548797848731283</v>
      </c>
      <c r="F555">
        <f>$J$1*VLOOKUP(C555,ratings,2,FALSE)*VLOOKUP(A555,ratings,3,FALSE)</f>
        <v>2.8273307725506722</v>
      </c>
      <c r="G555">
        <f>(B555-E555)^2+(D555-F555)^2</f>
        <v>29.143903415794938</v>
      </c>
    </row>
    <row r="556" spans="1:7" x14ac:dyDescent="0.2">
      <c r="A556" t="s">
        <v>43</v>
      </c>
      <c r="B556">
        <v>4</v>
      </c>
      <c r="C556" t="s">
        <v>63</v>
      </c>
      <c r="D556">
        <v>1</v>
      </c>
      <c r="E556">
        <f>$J$2*VLOOKUP(A556,ratings,2,FALSE)*VLOOKUP(C556,ratings,3,FALSE)</f>
        <v>3.1228094505289374</v>
      </c>
      <c r="F556">
        <f>$J$1*VLOOKUP(C556,ratings,2,FALSE)*VLOOKUP(A556,ratings,3,FALSE)</f>
        <v>2.9745471466687281</v>
      </c>
      <c r="G556">
        <f>(B556-E556)^2+(D556-F556)^2</f>
        <v>4.6682996944989608</v>
      </c>
    </row>
    <row r="557" spans="1:7" x14ac:dyDescent="0.2">
      <c r="A557" t="s">
        <v>55</v>
      </c>
      <c r="B557">
        <v>2</v>
      </c>
      <c r="C557" t="s">
        <v>42</v>
      </c>
      <c r="D557">
        <v>3</v>
      </c>
      <c r="E557">
        <f>$J$2*VLOOKUP(A557,ratings,2,FALSE)*VLOOKUP(C557,ratings,3,FALSE)</f>
        <v>2.205706638626062</v>
      </c>
      <c r="F557">
        <f>$J$1*VLOOKUP(C557,ratings,2,FALSE)*VLOOKUP(A557,ratings,3,FALSE)</f>
        <v>3.8052001427619238</v>
      </c>
      <c r="G557">
        <f>(B557-E557)^2+(D557-F557)^2</f>
        <v>0.69066249107865563</v>
      </c>
    </row>
    <row r="558" spans="1:7" x14ac:dyDescent="0.2">
      <c r="A558" t="s">
        <v>51</v>
      </c>
      <c r="B558">
        <v>3</v>
      </c>
      <c r="C558" t="s">
        <v>60</v>
      </c>
      <c r="D558">
        <v>2</v>
      </c>
      <c r="E558">
        <f>$J$2*VLOOKUP(A558,ratings,2,FALSE)*VLOOKUP(C558,ratings,3,FALSE)</f>
        <v>2.3644946864582859</v>
      </c>
      <c r="F558">
        <f>$J$1*VLOOKUP(C558,ratings,2,FALSE)*VLOOKUP(A558,ratings,3,FALSE)</f>
        <v>3.4958825958677093</v>
      </c>
      <c r="G558">
        <f>(B558-E558)^2+(D558-F558)^2</f>
        <v>2.6415317441596691</v>
      </c>
    </row>
    <row r="559" spans="1:7" x14ac:dyDescent="0.2">
      <c r="A559" t="s">
        <v>46</v>
      </c>
      <c r="B559">
        <v>4</v>
      </c>
      <c r="C559" t="s">
        <v>59</v>
      </c>
      <c r="D559">
        <v>2</v>
      </c>
      <c r="E559">
        <f>$J$2*VLOOKUP(A559,ratings,2,FALSE)*VLOOKUP(C559,ratings,3,FALSE)</f>
        <v>2.7789115070559105</v>
      </c>
      <c r="F559">
        <f>$J$1*VLOOKUP(C559,ratings,2,FALSE)*VLOOKUP(A559,ratings,3,FALSE)</f>
        <v>2.515814839473614</v>
      </c>
      <c r="G559">
        <f>(B559-E559)^2+(D559-F559)^2</f>
        <v>1.7571220562216578</v>
      </c>
    </row>
    <row r="560" spans="1:7" x14ac:dyDescent="0.2">
      <c r="A560" t="s">
        <v>35</v>
      </c>
      <c r="B560">
        <v>2</v>
      </c>
      <c r="C560" t="s">
        <v>36</v>
      </c>
      <c r="D560">
        <v>3</v>
      </c>
      <c r="E560">
        <f>$J$2*VLOOKUP(A560,ratings,2,FALSE)*VLOOKUP(C560,ratings,3,FALSE)</f>
        <v>2.4173873861072903</v>
      </c>
      <c r="F560">
        <f>$J$1*VLOOKUP(C560,ratings,2,FALSE)*VLOOKUP(A560,ratings,3,FALSE)</f>
        <v>3.7534819008195801</v>
      </c>
      <c r="G560">
        <f>(B560-E560)^2+(D560-F560)^2</f>
        <v>0.74194720494416377</v>
      </c>
    </row>
    <row r="561" spans="1:7" x14ac:dyDescent="0.2">
      <c r="A561" t="s">
        <v>61</v>
      </c>
      <c r="B561">
        <v>2</v>
      </c>
      <c r="C561" t="s">
        <v>38</v>
      </c>
      <c r="D561">
        <v>3</v>
      </c>
      <c r="E561">
        <f>$J$2*VLOOKUP(A561,ratings,2,FALSE)*VLOOKUP(C561,ratings,3,FALSE)</f>
        <v>2.5072072888764003</v>
      </c>
      <c r="F561">
        <f>$J$1*VLOOKUP(C561,ratings,2,FALSE)*VLOOKUP(A561,ratings,3,FALSE)</f>
        <v>3.2577148239023539</v>
      </c>
      <c r="G561">
        <f>(B561-E561)^2+(D561-F561)^2</f>
        <v>0.32367616434836943</v>
      </c>
    </row>
    <row r="562" spans="1:7" x14ac:dyDescent="0.2">
      <c r="A562" t="s">
        <v>45</v>
      </c>
      <c r="B562">
        <v>3</v>
      </c>
      <c r="C562" t="s">
        <v>52</v>
      </c>
      <c r="D562">
        <v>0</v>
      </c>
      <c r="E562">
        <f>$J$2*VLOOKUP(A562,ratings,2,FALSE)*VLOOKUP(C562,ratings,3,FALSE)</f>
        <v>2.700033464897019</v>
      </c>
      <c r="F562">
        <f>$J$1*VLOOKUP(C562,ratings,2,FALSE)*VLOOKUP(A562,ratings,3,FALSE)</f>
        <v>3.2009385775808576</v>
      </c>
      <c r="G562">
        <f>(B562-E562)^2+(D562-F562)^2</f>
        <v>10.335987699627051</v>
      </c>
    </row>
    <row r="563" spans="1:7" x14ac:dyDescent="0.2">
      <c r="A563" t="s">
        <v>47</v>
      </c>
      <c r="B563">
        <v>2</v>
      </c>
      <c r="C563" t="s">
        <v>54</v>
      </c>
      <c r="D563">
        <v>1</v>
      </c>
      <c r="E563">
        <f>$J$2*VLOOKUP(A563,ratings,2,FALSE)*VLOOKUP(C563,ratings,3,FALSE)</f>
        <v>3.6840495375044209</v>
      </c>
      <c r="F563">
        <f>$J$1*VLOOKUP(C563,ratings,2,FALSE)*VLOOKUP(A563,ratings,3,FALSE)</f>
        <v>2.7724056923534053</v>
      </c>
      <c r="G563">
        <f>(B563-E563)^2+(D563-F563)^2</f>
        <v>5.9774447830556081</v>
      </c>
    </row>
    <row r="564" spans="1:7" x14ac:dyDescent="0.2">
      <c r="A564" t="s">
        <v>44</v>
      </c>
      <c r="B564">
        <v>2</v>
      </c>
      <c r="C564" t="s">
        <v>62</v>
      </c>
      <c r="D564">
        <v>1</v>
      </c>
      <c r="E564">
        <f>$J$2*VLOOKUP(A564,ratings,2,FALSE)*VLOOKUP(C564,ratings,3,FALSE)</f>
        <v>2.9177449128399608</v>
      </c>
      <c r="F564">
        <f>$J$1*VLOOKUP(C564,ratings,2,FALSE)*VLOOKUP(A564,ratings,3,FALSE)</f>
        <v>2.7939694534059325</v>
      </c>
      <c r="G564">
        <f>(B564-E564)^2+(D564-F564)^2</f>
        <v>4.0605821247972074</v>
      </c>
    </row>
    <row r="565" spans="1:7" x14ac:dyDescent="0.2">
      <c r="A565" t="s">
        <v>39</v>
      </c>
      <c r="B565">
        <v>5</v>
      </c>
      <c r="C565" t="s">
        <v>53</v>
      </c>
      <c r="D565">
        <v>7</v>
      </c>
      <c r="E565">
        <f>$J$2*VLOOKUP(A565,ratings,2,FALSE)*VLOOKUP(C565,ratings,3,FALSE)</f>
        <v>2.6597863043937124</v>
      </c>
      <c r="F565">
        <f>$J$1*VLOOKUP(C565,ratings,2,FALSE)*VLOOKUP(A565,ratings,3,FALSE)</f>
        <v>2.9735777839157373</v>
      </c>
      <c r="G565">
        <f>(B565-E565)^2+(D565-F565)^2</f>
        <v>21.688676003280143</v>
      </c>
    </row>
    <row r="566" spans="1:7" x14ac:dyDescent="0.2">
      <c r="A566" t="s">
        <v>58</v>
      </c>
      <c r="B566">
        <v>2</v>
      </c>
      <c r="C566" t="s">
        <v>48</v>
      </c>
      <c r="D566">
        <v>3</v>
      </c>
      <c r="E566">
        <f>$J$2*VLOOKUP(A566,ratings,2,FALSE)*VLOOKUP(C566,ratings,3,FALSE)</f>
        <v>3.5501842604047376</v>
      </c>
      <c r="F566">
        <f>$J$1*VLOOKUP(C566,ratings,2,FALSE)*VLOOKUP(A566,ratings,3,FALSE)</f>
        <v>2.5035507875242695</v>
      </c>
      <c r="G566">
        <f>(B566-E566)^2+(D566-F566)^2</f>
        <v>2.6495330617743562</v>
      </c>
    </row>
    <row r="567" spans="1:7" x14ac:dyDescent="0.2">
      <c r="A567" t="s">
        <v>65</v>
      </c>
      <c r="B567">
        <v>3</v>
      </c>
      <c r="C567" t="s">
        <v>49</v>
      </c>
      <c r="D567">
        <v>2</v>
      </c>
      <c r="E567">
        <f>$J$2*VLOOKUP(A567,ratings,2,FALSE)*VLOOKUP(C567,ratings,3,FALSE)</f>
        <v>2.2734885654787282</v>
      </c>
      <c r="F567">
        <f>$J$1*VLOOKUP(C567,ratings,2,FALSE)*VLOOKUP(A567,ratings,3,FALSE)</f>
        <v>3.1243397015829797</v>
      </c>
      <c r="G567">
        <f>(B567-E567)^2+(D567-F567)^2</f>
        <v>1.79195862904586</v>
      </c>
    </row>
    <row r="568" spans="1:7" x14ac:dyDescent="0.2">
      <c r="A568" t="s">
        <v>35</v>
      </c>
      <c r="B568">
        <v>1</v>
      </c>
      <c r="C568" t="s">
        <v>36</v>
      </c>
      <c r="D568">
        <v>2</v>
      </c>
      <c r="E568">
        <f>$J$2*VLOOKUP(A568,ratings,2,FALSE)*VLOOKUP(C568,ratings,3,FALSE)</f>
        <v>2.4173873861072903</v>
      </c>
      <c r="F568">
        <f>$J$1*VLOOKUP(C568,ratings,2,FALSE)*VLOOKUP(A568,ratings,3,FALSE)</f>
        <v>3.7534819008195801</v>
      </c>
      <c r="G568">
        <f>(B568-E568)^2+(D568-F568)^2</f>
        <v>5.0836857787979053</v>
      </c>
    </row>
    <row r="569" spans="1:7" x14ac:dyDescent="0.2">
      <c r="A569" t="s">
        <v>55</v>
      </c>
      <c r="B569">
        <v>2</v>
      </c>
      <c r="C569" t="s">
        <v>64</v>
      </c>
      <c r="D569">
        <v>5</v>
      </c>
      <c r="E569">
        <f>$J$2*VLOOKUP(A569,ratings,2,FALSE)*VLOOKUP(C569,ratings,3,FALSE)</f>
        <v>2.3414070787681616</v>
      </c>
      <c r="F569">
        <f>$J$1*VLOOKUP(C569,ratings,2,FALSE)*VLOOKUP(A569,ratings,3,FALSE)</f>
        <v>3.9798300375831528</v>
      </c>
      <c r="G569">
        <f>(B569-E569)^2+(D569-F569)^2</f>
        <v>1.1573055456506012</v>
      </c>
    </row>
    <row r="570" spans="1:7" x14ac:dyDescent="0.2">
      <c r="A570" t="s">
        <v>45</v>
      </c>
      <c r="B570">
        <v>3</v>
      </c>
      <c r="C570" t="s">
        <v>52</v>
      </c>
      <c r="D570">
        <v>2</v>
      </c>
      <c r="E570">
        <f>$J$2*VLOOKUP(A570,ratings,2,FALSE)*VLOOKUP(C570,ratings,3,FALSE)</f>
        <v>2.700033464897019</v>
      </c>
      <c r="F570">
        <f>$J$1*VLOOKUP(C570,ratings,2,FALSE)*VLOOKUP(A570,ratings,3,FALSE)</f>
        <v>3.2009385775808576</v>
      </c>
      <c r="G570">
        <f>(B570-E570)^2+(D570-F570)^2</f>
        <v>1.5322333893036215</v>
      </c>
    </row>
    <row r="571" spans="1:7" x14ac:dyDescent="0.2">
      <c r="A571" t="s">
        <v>63</v>
      </c>
      <c r="B571">
        <v>6</v>
      </c>
      <c r="C571" t="s">
        <v>43</v>
      </c>
      <c r="D571">
        <v>3</v>
      </c>
      <c r="E571">
        <f>$J$2*VLOOKUP(A571,ratings,2,FALSE)*VLOOKUP(C571,ratings,3,FALSE)</f>
        <v>2.7170528808022474</v>
      </c>
      <c r="F571">
        <f>$J$1*VLOOKUP(C571,ratings,2,FALSE)*VLOOKUP(A571,ratings,3,FALSE)</f>
        <v>3.4187571417153646</v>
      </c>
      <c r="G571">
        <f>(B571-E571)^2+(D571-F571)^2</f>
        <v>10.953099331186445</v>
      </c>
    </row>
    <row r="572" spans="1:7" x14ac:dyDescent="0.2">
      <c r="A572" t="s">
        <v>41</v>
      </c>
      <c r="B572">
        <v>0</v>
      </c>
      <c r="C572" t="s">
        <v>56</v>
      </c>
      <c r="D572">
        <v>3</v>
      </c>
      <c r="E572">
        <f>$J$2*VLOOKUP(A572,ratings,2,FALSE)*VLOOKUP(C572,ratings,3,FALSE)</f>
        <v>2.7307772099911141</v>
      </c>
      <c r="F572">
        <f>$J$1*VLOOKUP(C572,ratings,2,FALSE)*VLOOKUP(A572,ratings,3,FALSE)</f>
        <v>3.4019853179171569</v>
      </c>
      <c r="G572">
        <f>(B572-E572)^2+(D572-F572)^2</f>
        <v>7.61873636642781</v>
      </c>
    </row>
    <row r="573" spans="1:7" x14ac:dyDescent="0.2">
      <c r="A573" t="s">
        <v>40</v>
      </c>
      <c r="B573">
        <v>2</v>
      </c>
      <c r="C573" t="s">
        <v>57</v>
      </c>
      <c r="D573">
        <v>3</v>
      </c>
      <c r="E573">
        <f>$J$2*VLOOKUP(A573,ratings,2,FALSE)*VLOOKUP(C573,ratings,3,FALSE)</f>
        <v>2.1724598874967764</v>
      </c>
      <c r="F573">
        <f>$J$1*VLOOKUP(C573,ratings,2,FALSE)*VLOOKUP(A573,ratings,3,FALSE)</f>
        <v>3.3984503066780469</v>
      </c>
      <c r="G573">
        <f>(B573-E573)^2+(D573-F573)^2</f>
        <v>0.18850505968723041</v>
      </c>
    </row>
    <row r="574" spans="1:7" x14ac:dyDescent="0.2">
      <c r="A574" t="s">
        <v>50</v>
      </c>
      <c r="B574">
        <v>1</v>
      </c>
      <c r="C574" t="s">
        <v>42</v>
      </c>
      <c r="D574">
        <v>2</v>
      </c>
      <c r="E574">
        <f>$J$2*VLOOKUP(A574,ratings,2,FALSE)*VLOOKUP(C574,ratings,3,FALSE)</f>
        <v>1.98505999266406</v>
      </c>
      <c r="F574">
        <f>$J$1*VLOOKUP(C574,ratings,2,FALSE)*VLOOKUP(A574,ratings,3,FALSE)</f>
        <v>3.4411337285861241</v>
      </c>
      <c r="G574">
        <f>(B574-E574)^2+(D574-F574)^2</f>
        <v>3.0472096128158626</v>
      </c>
    </row>
    <row r="575" spans="1:7" x14ac:dyDescent="0.2">
      <c r="A575" t="s">
        <v>51</v>
      </c>
      <c r="B575">
        <v>2</v>
      </c>
      <c r="C575" t="s">
        <v>60</v>
      </c>
      <c r="D575">
        <v>1</v>
      </c>
      <c r="E575">
        <f>$J$2*VLOOKUP(A575,ratings,2,FALSE)*VLOOKUP(C575,ratings,3,FALSE)</f>
        <v>2.3644946864582859</v>
      </c>
      <c r="F575">
        <f>$J$1*VLOOKUP(C575,ratings,2,FALSE)*VLOOKUP(A575,ratings,3,FALSE)</f>
        <v>3.4958825958677093</v>
      </c>
      <c r="G575">
        <f>(B575-E575)^2+(D575-F575)^2</f>
        <v>6.362286308811659</v>
      </c>
    </row>
    <row r="576" spans="1:7" x14ac:dyDescent="0.2">
      <c r="A576" t="s">
        <v>46</v>
      </c>
      <c r="B576">
        <v>3</v>
      </c>
      <c r="C576" t="s">
        <v>59</v>
      </c>
      <c r="D576">
        <v>2</v>
      </c>
      <c r="E576">
        <f>$J$2*VLOOKUP(A576,ratings,2,FALSE)*VLOOKUP(C576,ratings,3,FALSE)</f>
        <v>2.7789115070559105</v>
      </c>
      <c r="F576">
        <f>$J$1*VLOOKUP(C576,ratings,2,FALSE)*VLOOKUP(A576,ratings,3,FALSE)</f>
        <v>2.515814839473614</v>
      </c>
      <c r="G576">
        <f>(B576-E576)^2+(D576-F576)^2</f>
        <v>0.31494507033347885</v>
      </c>
    </row>
    <row r="577" spans="1:7" x14ac:dyDescent="0.2">
      <c r="A577" t="s">
        <v>65</v>
      </c>
      <c r="B577">
        <v>0</v>
      </c>
      <c r="C577" t="s">
        <v>49</v>
      </c>
      <c r="D577">
        <v>1</v>
      </c>
      <c r="E577">
        <f>$J$2*VLOOKUP(A577,ratings,2,FALSE)*VLOOKUP(C577,ratings,3,FALSE)</f>
        <v>2.2734885654787282</v>
      </c>
      <c r="F577">
        <f>$J$1*VLOOKUP(C577,ratings,2,FALSE)*VLOOKUP(A577,ratings,3,FALSE)</f>
        <v>3.1243397015829797</v>
      </c>
      <c r="G577">
        <f>(B577-E577)^2+(D577-F577)^2</f>
        <v>9.6815694250841879</v>
      </c>
    </row>
    <row r="578" spans="1:7" x14ac:dyDescent="0.2">
      <c r="A578" t="s">
        <v>44</v>
      </c>
      <c r="B578">
        <v>4</v>
      </c>
      <c r="C578" t="s">
        <v>61</v>
      </c>
      <c r="D578">
        <v>2</v>
      </c>
      <c r="E578">
        <f>$J$2*VLOOKUP(A578,ratings,2,FALSE)*VLOOKUP(C578,ratings,3,FALSE)</f>
        <v>3.0165411308019547</v>
      </c>
      <c r="F578">
        <f>$J$1*VLOOKUP(C578,ratings,2,FALSE)*VLOOKUP(A578,ratings,3,FALSE)</f>
        <v>2.6285823663005603</v>
      </c>
      <c r="G578">
        <f>(B578-E578)^2+(D578-F578)^2</f>
        <v>1.3623071386283097</v>
      </c>
    </row>
    <row r="579" spans="1:7" x14ac:dyDescent="0.2">
      <c r="A579" t="s">
        <v>55</v>
      </c>
      <c r="B579">
        <v>0</v>
      </c>
      <c r="C579" t="s">
        <v>64</v>
      </c>
      <c r="D579">
        <v>3</v>
      </c>
      <c r="E579">
        <f>$J$2*VLOOKUP(A579,ratings,2,FALSE)*VLOOKUP(C579,ratings,3,FALSE)</f>
        <v>2.3414070787681616</v>
      </c>
      <c r="F579">
        <f>$J$1*VLOOKUP(C579,ratings,2,FALSE)*VLOOKUP(A579,ratings,3,FALSE)</f>
        <v>3.9798300375831528</v>
      </c>
      <c r="G579">
        <f>(B579-E579)^2+(D579-F579)^2</f>
        <v>6.4422540110558586</v>
      </c>
    </row>
    <row r="580" spans="1:7" x14ac:dyDescent="0.2">
      <c r="A580" t="s">
        <v>47</v>
      </c>
      <c r="B580">
        <v>5</v>
      </c>
      <c r="C580" t="s">
        <v>54</v>
      </c>
      <c r="D580">
        <v>4</v>
      </c>
      <c r="E580">
        <f>$J$2*VLOOKUP(A580,ratings,2,FALSE)*VLOOKUP(C580,ratings,3,FALSE)</f>
        <v>3.6840495375044209</v>
      </c>
      <c r="F580">
        <f>$J$1*VLOOKUP(C580,ratings,2,FALSE)*VLOOKUP(A580,ratings,3,FALSE)</f>
        <v>2.7724056923534053</v>
      </c>
      <c r="G580">
        <f>(B580-E580)^2+(D580-F580)^2</f>
        <v>3.2387134039086507</v>
      </c>
    </row>
    <row r="581" spans="1:7" x14ac:dyDescent="0.2">
      <c r="A581" t="s">
        <v>50</v>
      </c>
      <c r="B581">
        <v>5</v>
      </c>
      <c r="C581" t="s">
        <v>42</v>
      </c>
      <c r="D581">
        <v>1</v>
      </c>
      <c r="E581">
        <f>$J$2*VLOOKUP(A581,ratings,2,FALSE)*VLOOKUP(C581,ratings,3,FALSE)</f>
        <v>1.98505999266406</v>
      </c>
      <c r="F581">
        <f>$J$1*VLOOKUP(C581,ratings,2,FALSE)*VLOOKUP(A581,ratings,3,FALSE)</f>
        <v>3.4411337285861241</v>
      </c>
      <c r="G581">
        <f>(B581-E581)^2+(D581-F581)^2</f>
        <v>15.04899712867563</v>
      </c>
    </row>
    <row r="582" spans="1:7" x14ac:dyDescent="0.2">
      <c r="A582" t="s">
        <v>40</v>
      </c>
      <c r="B582">
        <v>3</v>
      </c>
      <c r="C582" t="s">
        <v>53</v>
      </c>
      <c r="D582">
        <v>2</v>
      </c>
      <c r="E582">
        <f>$J$2*VLOOKUP(A582,ratings,2,FALSE)*VLOOKUP(C582,ratings,3,FALSE)</f>
        <v>2.2986320044718846</v>
      </c>
      <c r="F582">
        <f>$J$1*VLOOKUP(C582,ratings,2,FALSE)*VLOOKUP(A582,ratings,3,FALSE)</f>
        <v>3.6870335256425926</v>
      </c>
      <c r="G582">
        <f>(B582-E582)^2+(D582-F582)^2</f>
        <v>3.3379991817932027</v>
      </c>
    </row>
    <row r="583" spans="1:7" x14ac:dyDescent="0.2">
      <c r="A583" t="s">
        <v>44</v>
      </c>
      <c r="B583">
        <v>5</v>
      </c>
      <c r="C583" t="s">
        <v>61</v>
      </c>
      <c r="D583">
        <v>3</v>
      </c>
      <c r="E583">
        <f>$J$2*VLOOKUP(A583,ratings,2,FALSE)*VLOOKUP(C583,ratings,3,FALSE)</f>
        <v>3.0165411308019547</v>
      </c>
      <c r="F583">
        <f>$J$1*VLOOKUP(C583,ratings,2,FALSE)*VLOOKUP(A583,ratings,3,FALSE)</f>
        <v>2.6285823663005603</v>
      </c>
      <c r="G583">
        <f>(B583-E583)^2+(D583-F583)^2</f>
        <v>4.07206014442328</v>
      </c>
    </row>
    <row r="584" spans="1:7" x14ac:dyDescent="0.2">
      <c r="A584" t="s">
        <v>46</v>
      </c>
      <c r="B584">
        <v>5</v>
      </c>
      <c r="C584" t="s">
        <v>52</v>
      </c>
      <c r="D584">
        <v>2</v>
      </c>
      <c r="E584">
        <f>$J$2*VLOOKUP(A584,ratings,2,FALSE)*VLOOKUP(C584,ratings,3,FALSE)</f>
        <v>2.6843870252410325</v>
      </c>
      <c r="F584">
        <f>$J$1*VLOOKUP(C584,ratings,2,FALSE)*VLOOKUP(A584,ratings,3,FALSE)</f>
        <v>2.8612107956115276</v>
      </c>
      <c r="G584">
        <f>(B584-E584)^2+(D584-F584)^2</f>
        <v>6.103747483349915</v>
      </c>
    </row>
    <row r="585" spans="1:7" x14ac:dyDescent="0.2">
      <c r="A585" t="s">
        <v>36</v>
      </c>
      <c r="B585">
        <v>5</v>
      </c>
      <c r="C585" t="s">
        <v>51</v>
      </c>
      <c r="D585">
        <v>4</v>
      </c>
      <c r="E585">
        <f>$J$2*VLOOKUP(A585,ratings,2,FALSE)*VLOOKUP(C585,ratings,3,FALSE)</f>
        <v>3.3361248591690846</v>
      </c>
      <c r="F585">
        <f>$J$1*VLOOKUP(C585,ratings,2,FALSE)*VLOOKUP(A585,ratings,3,FALSE)</f>
        <v>2.8212306312999087</v>
      </c>
      <c r="G585">
        <f>(B585-E585)^2+(D585-F585)^2</f>
        <v>4.1579777088607104</v>
      </c>
    </row>
    <row r="586" spans="1:7" x14ac:dyDescent="0.2">
      <c r="A586" t="s">
        <v>38</v>
      </c>
      <c r="B586">
        <v>2</v>
      </c>
      <c r="C586" t="s">
        <v>43</v>
      </c>
      <c r="D586">
        <v>3</v>
      </c>
      <c r="E586">
        <f>$J$2*VLOOKUP(A586,ratings,2,FALSE)*VLOOKUP(C586,ratings,3,FALSE)</f>
        <v>3.095138822421315</v>
      </c>
      <c r="F586">
        <f>$J$1*VLOOKUP(C586,ratings,2,FALSE)*VLOOKUP(A586,ratings,3,FALSE)</f>
        <v>2.7838124406297302</v>
      </c>
      <c r="G586">
        <f>(B586-E586)^2+(D586-F586)^2</f>
        <v>1.2460661012008183</v>
      </c>
    </row>
    <row r="587" spans="1:7" x14ac:dyDescent="0.2">
      <c r="A587" t="s">
        <v>60</v>
      </c>
      <c r="B587">
        <v>6</v>
      </c>
      <c r="C587" t="s">
        <v>35</v>
      </c>
      <c r="D587">
        <v>1</v>
      </c>
      <c r="E587">
        <f>$J$2*VLOOKUP(A587,ratings,2,FALSE)*VLOOKUP(C587,ratings,3,FALSE)</f>
        <v>3.2817337007534779</v>
      </c>
      <c r="F587">
        <f>$J$1*VLOOKUP(C587,ratings,2,FALSE)*VLOOKUP(A587,ratings,3,FALSE)</f>
        <v>2.4282395887568939</v>
      </c>
      <c r="G587">
        <f>(B587-E587)^2+(D587-F587)^2</f>
        <v>9.4288399965118437</v>
      </c>
    </row>
    <row r="588" spans="1:7" x14ac:dyDescent="0.2">
      <c r="A588" t="s">
        <v>63</v>
      </c>
      <c r="B588">
        <v>3</v>
      </c>
      <c r="C588" t="s">
        <v>62</v>
      </c>
      <c r="D588">
        <v>4</v>
      </c>
      <c r="E588">
        <f>$J$2*VLOOKUP(A588,ratings,2,FALSE)*VLOOKUP(C588,ratings,3,FALSE)</f>
        <v>2.5266572111904746</v>
      </c>
      <c r="F588">
        <f>$J$1*VLOOKUP(C588,ratings,2,FALSE)*VLOOKUP(A588,ratings,3,FALSE)</f>
        <v>3.5829549752966896</v>
      </c>
      <c r="G588">
        <f>(B588-E588)^2+(D588-F588)^2</f>
        <v>0.39797994834776373</v>
      </c>
    </row>
    <row r="589" spans="1:7" x14ac:dyDescent="0.2">
      <c r="A589" t="s">
        <v>64</v>
      </c>
      <c r="B589">
        <v>2</v>
      </c>
      <c r="C589" t="s">
        <v>49</v>
      </c>
      <c r="D589">
        <v>5</v>
      </c>
      <c r="E589">
        <f>$J$2*VLOOKUP(A589,ratings,2,FALSE)*VLOOKUP(C589,ratings,3,FALSE)</f>
        <v>2.7056111997121435</v>
      </c>
      <c r="F589">
        <f>$J$1*VLOOKUP(C589,ratings,2,FALSE)*VLOOKUP(A589,ratings,3,FALSE)</f>
        <v>3.2167059161158127</v>
      </c>
      <c r="G589">
        <f>(B589-E589)^2+(D589-F589)^2</f>
        <v>3.678024954775553</v>
      </c>
    </row>
    <row r="590" spans="1:7" x14ac:dyDescent="0.2">
      <c r="A590" t="s">
        <v>42</v>
      </c>
      <c r="B590">
        <v>2</v>
      </c>
      <c r="C590" t="s">
        <v>55</v>
      </c>
      <c r="D590">
        <v>4</v>
      </c>
      <c r="E590">
        <f>$J$2*VLOOKUP(A590,ratings,2,FALSE)*VLOOKUP(C590,ratings,3,FALSE)</f>
        <v>3.4757996764311647</v>
      </c>
      <c r="F590">
        <f>$J$1*VLOOKUP(C590,ratings,2,FALSE)*VLOOKUP(A590,ratings,3,FALSE)</f>
        <v>2.414740778389342</v>
      </c>
      <c r="G590">
        <f>(B590-E590)^2+(D590-F590)^2</f>
        <v>4.6910314846559604</v>
      </c>
    </row>
    <row r="591" spans="1:7" x14ac:dyDescent="0.2">
      <c r="A591" t="s">
        <v>65</v>
      </c>
      <c r="B591">
        <v>2</v>
      </c>
      <c r="C591" t="s">
        <v>41</v>
      </c>
      <c r="D591">
        <v>4</v>
      </c>
      <c r="E591">
        <f>$J$2*VLOOKUP(A591,ratings,2,FALSE)*VLOOKUP(C591,ratings,3,FALSE)</f>
        <v>3.162218546246812</v>
      </c>
      <c r="F591">
        <f>$J$1*VLOOKUP(C591,ratings,2,FALSE)*VLOOKUP(A591,ratings,3,FALSE)</f>
        <v>2.9608383660071498</v>
      </c>
      <c r="G591">
        <f>(B591-E591)^2+(D591-F591)^2</f>
        <v>2.4306088508027432</v>
      </c>
    </row>
    <row r="592" spans="1:7" x14ac:dyDescent="0.2">
      <c r="A592" t="s">
        <v>56</v>
      </c>
      <c r="B592">
        <v>3</v>
      </c>
      <c r="C592" t="s">
        <v>50</v>
      </c>
      <c r="D592">
        <v>2</v>
      </c>
      <c r="E592">
        <f>$J$2*VLOOKUP(A592,ratings,2,FALSE)*VLOOKUP(C592,ratings,3,FALSE)</f>
        <v>2.7146320954628931</v>
      </c>
      <c r="F592">
        <f>$J$1*VLOOKUP(C592,ratings,2,FALSE)*VLOOKUP(A592,ratings,3,FALSE)</f>
        <v>2.2623865225013993</v>
      </c>
      <c r="G592">
        <f>(B592-E592)^2+(D592-F592)^2</f>
        <v>0.15028152813027668</v>
      </c>
    </row>
    <row r="593" spans="1:7" x14ac:dyDescent="0.2">
      <c r="A593" t="s">
        <v>48</v>
      </c>
      <c r="B593">
        <v>5</v>
      </c>
      <c r="C593" t="s">
        <v>54</v>
      </c>
      <c r="D593">
        <v>3</v>
      </c>
      <c r="E593">
        <f>$J$2*VLOOKUP(A593,ratings,2,FALSE)*VLOOKUP(C593,ratings,3,FALSE)</f>
        <v>2.7521490618889066</v>
      </c>
      <c r="F593">
        <f>$J$1*VLOOKUP(C593,ratings,2,FALSE)*VLOOKUP(A593,ratings,3,FALSE)</f>
        <v>3.217785887240157</v>
      </c>
      <c r="G593">
        <f>(B593-E593)^2+(D593-F593)^2</f>
        <v>5.1002645326479046</v>
      </c>
    </row>
    <row r="594" spans="1:7" x14ac:dyDescent="0.2">
      <c r="A594" t="s">
        <v>47</v>
      </c>
      <c r="B594">
        <v>0</v>
      </c>
      <c r="C594" t="s">
        <v>57</v>
      </c>
      <c r="D594">
        <v>1</v>
      </c>
      <c r="E594">
        <f>$J$2*VLOOKUP(A594,ratings,2,FALSE)*VLOOKUP(C594,ratings,3,FALSE)</f>
        <v>2.4548797848731283</v>
      </c>
      <c r="F594">
        <f>$J$1*VLOOKUP(C594,ratings,2,FALSE)*VLOOKUP(A594,ratings,3,FALSE)</f>
        <v>2.8273307725506722</v>
      </c>
      <c r="G594">
        <f>(B594-E594)^2+(D594-F594)^2</f>
        <v>9.3655725104893737</v>
      </c>
    </row>
    <row r="595" spans="1:7" x14ac:dyDescent="0.2">
      <c r="A595" t="s">
        <v>39</v>
      </c>
      <c r="B595">
        <v>4</v>
      </c>
      <c r="C595" t="s">
        <v>58</v>
      </c>
      <c r="D595">
        <v>8</v>
      </c>
      <c r="E595">
        <f>$J$2*VLOOKUP(A595,ratings,2,FALSE)*VLOOKUP(C595,ratings,3,FALSE)</f>
        <v>3.1346278070887821</v>
      </c>
      <c r="F595">
        <f>$J$1*VLOOKUP(C595,ratings,2,FALSE)*VLOOKUP(A595,ratings,3,FALSE)</f>
        <v>3.2462339850547246</v>
      </c>
      <c r="G595">
        <f>(B595-E595)^2+(D595-F595)^2</f>
        <v>23.347160357112656</v>
      </c>
    </row>
    <row r="596" spans="1:7" x14ac:dyDescent="0.2">
      <c r="A596" t="s">
        <v>53</v>
      </c>
      <c r="B596">
        <v>4</v>
      </c>
      <c r="C596" t="s">
        <v>40</v>
      </c>
      <c r="D596">
        <v>2</v>
      </c>
      <c r="E596">
        <f>$J$2*VLOOKUP(A596,ratings,2,FALSE)*VLOOKUP(C596,ratings,3,FALSE)</f>
        <v>3.3678622554969215</v>
      </c>
      <c r="F596">
        <f>$J$1*VLOOKUP(C596,ratings,2,FALSE)*VLOOKUP(A596,ratings,3,FALSE)</f>
        <v>2.5164726525765775</v>
      </c>
      <c r="G596">
        <f>(B596-E596)^2+(D596-F596)^2</f>
        <v>0.66634212888492539</v>
      </c>
    </row>
    <row r="597" spans="1:7" x14ac:dyDescent="0.2">
      <c r="A597" t="s">
        <v>59</v>
      </c>
      <c r="B597">
        <v>5</v>
      </c>
      <c r="C597" t="s">
        <v>45</v>
      </c>
      <c r="D597">
        <v>1</v>
      </c>
      <c r="E597">
        <f>$J$2*VLOOKUP(A597,ratings,2,FALSE)*VLOOKUP(C597,ratings,3,FALSE)</f>
        <v>2.5708894030083838</v>
      </c>
      <c r="F597">
        <f>$J$1*VLOOKUP(C597,ratings,2,FALSE)*VLOOKUP(A597,ratings,3,FALSE)</f>
        <v>3.0600005106942567</v>
      </c>
      <c r="G597">
        <f>(B597-E597)^2+(D597-F597)^2</f>
        <v>10.144180396477566</v>
      </c>
    </row>
    <row r="598" spans="1:7" x14ac:dyDescent="0.2">
      <c r="A598" t="s">
        <v>46</v>
      </c>
      <c r="B598">
        <v>3</v>
      </c>
      <c r="C598" t="s">
        <v>52</v>
      </c>
      <c r="D598">
        <v>4</v>
      </c>
      <c r="E598">
        <f>$J$2*VLOOKUP(A598,ratings,2,FALSE)*VLOOKUP(C598,ratings,3,FALSE)</f>
        <v>2.6843870252410325</v>
      </c>
      <c r="F598">
        <f>$J$1*VLOOKUP(C598,ratings,2,FALSE)*VLOOKUP(A598,ratings,3,FALSE)</f>
        <v>2.8612107956115276</v>
      </c>
      <c r="G598">
        <f>(B598-E598)^2+(D598-F598)^2</f>
        <v>1.3964524018679347</v>
      </c>
    </row>
    <row r="599" spans="1:7" x14ac:dyDescent="0.2">
      <c r="A599" t="s">
        <v>36</v>
      </c>
      <c r="B599">
        <v>3</v>
      </c>
      <c r="C599" t="s">
        <v>51</v>
      </c>
      <c r="D599">
        <v>8</v>
      </c>
      <c r="E599">
        <f>$J$2*VLOOKUP(A599,ratings,2,FALSE)*VLOOKUP(C599,ratings,3,FALSE)</f>
        <v>3.3361248591690846</v>
      </c>
      <c r="F599">
        <f>$J$1*VLOOKUP(C599,ratings,2,FALSE)*VLOOKUP(A599,ratings,3,FALSE)</f>
        <v>2.8212306312999087</v>
      </c>
      <c r="G599">
        <f>(B599-E599)^2+(D599-F599)^2</f>
        <v>26.932632095137784</v>
      </c>
    </row>
    <row r="600" spans="1:7" x14ac:dyDescent="0.2">
      <c r="A600" t="s">
        <v>38</v>
      </c>
      <c r="B600">
        <v>4</v>
      </c>
      <c r="C600" t="s">
        <v>63</v>
      </c>
      <c r="D600">
        <v>2</v>
      </c>
      <c r="E600">
        <f>$J$2*VLOOKUP(A600,ratings,2,FALSE)*VLOOKUP(C600,ratings,3,FALSE)</f>
        <v>3.5766296455404092</v>
      </c>
      <c r="F600">
        <f>$J$1*VLOOKUP(C600,ratings,2,FALSE)*VLOOKUP(A600,ratings,3,FALSE)</f>
        <v>2.7988937775147793</v>
      </c>
      <c r="G600">
        <f>(B600-E600)^2+(D600-F600)^2</f>
        <v>0.81747372478707325</v>
      </c>
    </row>
    <row r="601" spans="1:7" x14ac:dyDescent="0.2">
      <c r="A601" t="s">
        <v>60</v>
      </c>
      <c r="B601">
        <v>1</v>
      </c>
      <c r="C601" t="s">
        <v>35</v>
      </c>
      <c r="D601">
        <v>3</v>
      </c>
      <c r="E601">
        <f>$J$2*VLOOKUP(A601,ratings,2,FALSE)*VLOOKUP(C601,ratings,3,FALSE)</f>
        <v>3.2817337007534779</v>
      </c>
      <c r="F601">
        <f>$J$1*VLOOKUP(C601,ratings,2,FALSE)*VLOOKUP(A601,ratings,3,FALSE)</f>
        <v>2.4282395887568939</v>
      </c>
      <c r="G601">
        <f>(B601-E601)^2+(D601-F601)^2</f>
        <v>5.533218649019048</v>
      </c>
    </row>
    <row r="602" spans="1:7" x14ac:dyDescent="0.2">
      <c r="A602" t="s">
        <v>43</v>
      </c>
      <c r="B602">
        <v>2</v>
      </c>
      <c r="C602" t="s">
        <v>44</v>
      </c>
      <c r="D602">
        <v>3</v>
      </c>
      <c r="E602">
        <f>$J$2*VLOOKUP(A602,ratings,2,FALSE)*VLOOKUP(C602,ratings,3,FALSE)</f>
        <v>2.4351503922716002</v>
      </c>
      <c r="F602">
        <f>$J$1*VLOOKUP(C602,ratings,2,FALSE)*VLOOKUP(A602,ratings,3,FALSE)</f>
        <v>3.4349613262758618</v>
      </c>
      <c r="G602">
        <f>(B602-E602)^2+(D602-F602)^2</f>
        <v>0.37854721924978429</v>
      </c>
    </row>
    <row r="603" spans="1:7" x14ac:dyDescent="0.2">
      <c r="A603" t="s">
        <v>54</v>
      </c>
      <c r="B603">
        <v>6</v>
      </c>
      <c r="C603" t="s">
        <v>48</v>
      </c>
      <c r="D603">
        <v>3</v>
      </c>
      <c r="E603">
        <f>$J$2*VLOOKUP(A603,ratings,2,FALSE)*VLOOKUP(C603,ratings,3,FALSE)</f>
        <v>2.9392354478301268</v>
      </c>
      <c r="F603">
        <f>$J$1*VLOOKUP(C603,ratings,2,FALSE)*VLOOKUP(A603,ratings,3,FALSE)</f>
        <v>3.0129693820429124</v>
      </c>
      <c r="G603">
        <f>(B603-E603)^2+(D603-F603)^2</f>
        <v>9.3684478486902183</v>
      </c>
    </row>
    <row r="604" spans="1:7" x14ac:dyDescent="0.2">
      <c r="A604" t="s">
        <v>64</v>
      </c>
      <c r="B604">
        <v>0</v>
      </c>
      <c r="C604" t="s">
        <v>49</v>
      </c>
      <c r="D604">
        <v>3</v>
      </c>
      <c r="E604">
        <f>$J$2*VLOOKUP(A604,ratings,2,FALSE)*VLOOKUP(C604,ratings,3,FALSE)</f>
        <v>2.7056111997121435</v>
      </c>
      <c r="F604">
        <f>$J$1*VLOOKUP(C604,ratings,2,FALSE)*VLOOKUP(A604,ratings,3,FALSE)</f>
        <v>3.2167059161158127</v>
      </c>
      <c r="G604">
        <f>(B604-E604)^2+(D604-F604)^2</f>
        <v>7.3672934180873781</v>
      </c>
    </row>
    <row r="605" spans="1:7" x14ac:dyDescent="0.2">
      <c r="A605" t="s">
        <v>42</v>
      </c>
      <c r="B605">
        <v>6</v>
      </c>
      <c r="C605" t="s">
        <v>55</v>
      </c>
      <c r="D605">
        <v>4</v>
      </c>
      <c r="E605">
        <f>$J$2*VLOOKUP(A605,ratings,2,FALSE)*VLOOKUP(C605,ratings,3,FALSE)</f>
        <v>3.4757996764311647</v>
      </c>
      <c r="F605">
        <f>$J$1*VLOOKUP(C605,ratings,2,FALSE)*VLOOKUP(A605,ratings,3,FALSE)</f>
        <v>2.414740778389342</v>
      </c>
      <c r="G605">
        <f>(B605-E605)^2+(D605-F605)^2</f>
        <v>8.8846340732066409</v>
      </c>
    </row>
    <row r="606" spans="1:7" x14ac:dyDescent="0.2">
      <c r="A606" t="s">
        <v>65</v>
      </c>
      <c r="B606">
        <v>5</v>
      </c>
      <c r="C606" t="s">
        <v>41</v>
      </c>
      <c r="D606">
        <v>1</v>
      </c>
      <c r="E606">
        <f>$J$2*VLOOKUP(A606,ratings,2,FALSE)*VLOOKUP(C606,ratings,3,FALSE)</f>
        <v>3.162218546246812</v>
      </c>
      <c r="F606">
        <f>$J$1*VLOOKUP(C606,ratings,2,FALSE)*VLOOKUP(A606,ratings,3,FALSE)</f>
        <v>2.9608383660071498</v>
      </c>
      <c r="G606">
        <f>(B606-E606)^2+(D606-F606)^2</f>
        <v>7.2223277693647701</v>
      </c>
    </row>
    <row r="607" spans="1:7" x14ac:dyDescent="0.2">
      <c r="A607" t="s">
        <v>56</v>
      </c>
      <c r="B607">
        <v>7</v>
      </c>
      <c r="C607" t="s">
        <v>50</v>
      </c>
      <c r="D607">
        <v>1</v>
      </c>
      <c r="E607">
        <f>$J$2*VLOOKUP(A607,ratings,2,FALSE)*VLOOKUP(C607,ratings,3,FALSE)</f>
        <v>2.7146320954628931</v>
      </c>
      <c r="F607">
        <f>$J$1*VLOOKUP(C607,ratings,2,FALSE)*VLOOKUP(A607,ratings,3,FALSE)</f>
        <v>2.2623865225013993</v>
      </c>
      <c r="G607">
        <f>(B607-E607)^2+(D607-F607)^2</f>
        <v>19.957997809429934</v>
      </c>
    </row>
    <row r="608" spans="1:7" x14ac:dyDescent="0.2">
      <c r="A608" t="s">
        <v>62</v>
      </c>
      <c r="B608">
        <v>4</v>
      </c>
      <c r="C608" t="s">
        <v>43</v>
      </c>
      <c r="D608">
        <v>2</v>
      </c>
      <c r="E608">
        <f>$J$2*VLOOKUP(A608,ratings,2,FALSE)*VLOOKUP(C608,ratings,3,FALSE)</f>
        <v>2.8322053934725657</v>
      </c>
      <c r="F608">
        <f>$J$1*VLOOKUP(C608,ratings,2,FALSE)*VLOOKUP(A608,ratings,3,FALSE)</f>
        <v>2.7512030628109665</v>
      </c>
      <c r="G608">
        <f>(B608-E608)^2+(D608-F608)^2</f>
        <v>1.9280502846111418</v>
      </c>
    </row>
    <row r="609" spans="1:7" x14ac:dyDescent="0.2">
      <c r="A609" t="s">
        <v>40</v>
      </c>
      <c r="B609">
        <v>2</v>
      </c>
      <c r="C609" t="s">
        <v>57</v>
      </c>
      <c r="D609">
        <v>3</v>
      </c>
      <c r="E609">
        <f>$J$2*VLOOKUP(A609,ratings,2,FALSE)*VLOOKUP(C609,ratings,3,FALSE)</f>
        <v>2.1724598874967764</v>
      </c>
      <c r="F609">
        <f>$J$1*VLOOKUP(C609,ratings,2,FALSE)*VLOOKUP(A609,ratings,3,FALSE)</f>
        <v>3.3984503066780469</v>
      </c>
      <c r="G609">
        <f>(B609-E609)^2+(D609-F609)^2</f>
        <v>0.18850505968723041</v>
      </c>
    </row>
    <row r="610" spans="1:7" x14ac:dyDescent="0.2">
      <c r="A610" t="s">
        <v>39</v>
      </c>
      <c r="B610">
        <v>5</v>
      </c>
      <c r="C610" t="s">
        <v>58</v>
      </c>
      <c r="D610">
        <v>2</v>
      </c>
      <c r="E610">
        <f>$J$2*VLOOKUP(A610,ratings,2,FALSE)*VLOOKUP(C610,ratings,3,FALSE)</f>
        <v>3.1346278070887821</v>
      </c>
      <c r="F610">
        <f>$J$1*VLOOKUP(C610,ratings,2,FALSE)*VLOOKUP(A610,ratings,3,FALSE)</f>
        <v>3.2462339850547246</v>
      </c>
      <c r="G610">
        <f>(B610-E610)^2+(D610-F610)^2</f>
        <v>5.0327125635917858</v>
      </c>
    </row>
    <row r="611" spans="1:7" x14ac:dyDescent="0.2">
      <c r="A611" t="s">
        <v>38</v>
      </c>
      <c r="B611">
        <v>3</v>
      </c>
      <c r="C611" t="s">
        <v>63</v>
      </c>
      <c r="D611">
        <v>1</v>
      </c>
      <c r="E611">
        <f>$J$2*VLOOKUP(A611,ratings,2,FALSE)*VLOOKUP(C611,ratings,3,FALSE)</f>
        <v>3.5766296455404092</v>
      </c>
      <c r="F611">
        <f>$J$1*VLOOKUP(C611,ratings,2,FALSE)*VLOOKUP(A611,ratings,3,FALSE)</f>
        <v>2.7988937775147793</v>
      </c>
      <c r="G611">
        <f>(B611-E611)^2+(D611-F611)^2</f>
        <v>3.5685205708974506</v>
      </c>
    </row>
    <row r="612" spans="1:7" x14ac:dyDescent="0.2">
      <c r="A612" t="s">
        <v>53</v>
      </c>
      <c r="B612">
        <v>4</v>
      </c>
      <c r="C612" t="s">
        <v>47</v>
      </c>
      <c r="D612">
        <v>2</v>
      </c>
      <c r="E612">
        <f>$J$2*VLOOKUP(A612,ratings,2,FALSE)*VLOOKUP(C612,ratings,3,FALSE)</f>
        <v>2.8018831330172027</v>
      </c>
      <c r="F612">
        <f>$J$1*VLOOKUP(C612,ratings,2,FALSE)*VLOOKUP(A612,ratings,3,FALSE)</f>
        <v>2.8436142271489775</v>
      </c>
      <c r="G612">
        <f>(B612-E612)^2+(D612-F612)^2</f>
        <v>2.1471689911968408</v>
      </c>
    </row>
    <row r="613" spans="1:7" x14ac:dyDescent="0.2">
      <c r="A613" t="s">
        <v>36</v>
      </c>
      <c r="B613">
        <v>2</v>
      </c>
      <c r="C613" t="s">
        <v>59</v>
      </c>
      <c r="D613">
        <v>0</v>
      </c>
      <c r="E613">
        <f>$J$2*VLOOKUP(A613,ratings,2,FALSE)*VLOOKUP(C613,ratings,3,FALSE)</f>
        <v>3.4728515177604824</v>
      </c>
      <c r="F613">
        <f>$J$1*VLOOKUP(C613,ratings,2,FALSE)*VLOOKUP(A613,ratings,3,FALSE)</f>
        <v>1.9600197405421447</v>
      </c>
      <c r="G613">
        <f>(B613-E613)^2+(D613-F613)^2</f>
        <v>6.0109689766842527</v>
      </c>
    </row>
    <row r="614" spans="1:7" x14ac:dyDescent="0.2">
      <c r="A614" t="s">
        <v>47</v>
      </c>
      <c r="B614">
        <v>4</v>
      </c>
      <c r="C614" t="s">
        <v>48</v>
      </c>
      <c r="D614">
        <v>3</v>
      </c>
      <c r="E614">
        <f>$J$2*VLOOKUP(A614,ratings,2,FALSE)*VLOOKUP(C614,ratings,3,FALSE)</f>
        <v>3.7308620827758774</v>
      </c>
      <c r="F614">
        <f>$J$1*VLOOKUP(C614,ratings,2,FALSE)*VLOOKUP(A614,ratings,3,FALSE)</f>
        <v>2.6289243638902673</v>
      </c>
      <c r="G614">
        <f>(B614-E614)^2+(D614-F614)^2</f>
        <v>0.21013234620198146</v>
      </c>
    </row>
    <row r="615" spans="1:7" x14ac:dyDescent="0.2">
      <c r="A615" t="s">
        <v>39</v>
      </c>
      <c r="B615">
        <v>6</v>
      </c>
      <c r="C615" t="s">
        <v>54</v>
      </c>
      <c r="D615">
        <v>4</v>
      </c>
      <c r="E615">
        <f>$J$2*VLOOKUP(A615,ratings,2,FALSE)*VLOOKUP(C615,ratings,3,FALSE)</f>
        <v>3.772456965491962</v>
      </c>
      <c r="F615">
        <f>$J$1*VLOOKUP(C615,ratings,2,FALSE)*VLOOKUP(A615,ratings,3,FALSE)</f>
        <v>2.6875917701623555</v>
      </c>
      <c r="G615">
        <f>(B615-E615)^2+(D615-F615)^2</f>
        <v>6.6843633323308573</v>
      </c>
    </row>
    <row r="616" spans="1:7" x14ac:dyDescent="0.2">
      <c r="A616" t="s">
        <v>58</v>
      </c>
      <c r="B616">
        <v>4</v>
      </c>
      <c r="C616" t="s">
        <v>57</v>
      </c>
      <c r="D616">
        <v>1</v>
      </c>
      <c r="E616">
        <f>$J$2*VLOOKUP(A616,ratings,2,FALSE)*VLOOKUP(C616,ratings,3,FALSE)</f>
        <v>2.3359951078539769</v>
      </c>
      <c r="F616">
        <f>$J$1*VLOOKUP(C616,ratings,2,FALSE)*VLOOKUP(A616,ratings,3,FALSE)</f>
        <v>2.6924951814651337</v>
      </c>
      <c r="G616">
        <f>(B616-E616)^2+(D616-F616)^2</f>
        <v>5.6334522203685937</v>
      </c>
    </row>
    <row r="617" spans="1:7" x14ac:dyDescent="0.2">
      <c r="A617" t="s">
        <v>52</v>
      </c>
      <c r="B617">
        <v>2</v>
      </c>
      <c r="C617" t="s">
        <v>45</v>
      </c>
      <c r="D617">
        <v>5</v>
      </c>
      <c r="E617">
        <f>$J$2*VLOOKUP(A617,ratings,2,FALSE)*VLOOKUP(C617,ratings,3,FALSE)</f>
        <v>2.9238465402127671</v>
      </c>
      <c r="F617">
        <f>$J$1*VLOOKUP(C617,ratings,2,FALSE)*VLOOKUP(A617,ratings,3,FALSE)</f>
        <v>2.9559148059525917</v>
      </c>
      <c r="G617">
        <f>(B617-E617)^2+(D617-F617)^2</f>
        <v>5.0317767103869304</v>
      </c>
    </row>
    <row r="618" spans="1:7" x14ac:dyDescent="0.2">
      <c r="A618" t="s">
        <v>51</v>
      </c>
      <c r="B618">
        <v>1</v>
      </c>
      <c r="C618" t="s">
        <v>35</v>
      </c>
      <c r="D618">
        <v>9</v>
      </c>
      <c r="E618">
        <f>$J$2*VLOOKUP(A618,ratings,2,FALSE)*VLOOKUP(C618,ratings,3,FALSE)</f>
        <v>3.188306577492571</v>
      </c>
      <c r="F618">
        <f>$J$1*VLOOKUP(C618,ratings,2,FALSE)*VLOOKUP(A618,ratings,3,FALSE)</f>
        <v>3.1859870358976172</v>
      </c>
      <c r="G618">
        <f>(B618-E618)^2+(D618-F618)^2</f>
        <v>38.59143242384782</v>
      </c>
    </row>
    <row r="619" spans="1:7" x14ac:dyDescent="0.2">
      <c r="A619" t="s">
        <v>46</v>
      </c>
      <c r="B619">
        <v>4</v>
      </c>
      <c r="C619" t="s">
        <v>60</v>
      </c>
      <c r="D619">
        <v>7</v>
      </c>
      <c r="E619">
        <f>$J$2*VLOOKUP(A619,ratings,2,FALSE)*VLOOKUP(C619,ratings,3,FALSE)</f>
        <v>2.0345966690324366</v>
      </c>
      <c r="F619">
        <f>$J$1*VLOOKUP(C619,ratings,2,FALSE)*VLOOKUP(A619,ratings,3,FALSE)</f>
        <v>3.7273491953380526</v>
      </c>
      <c r="G619">
        <f>(B619-E619)^2+(D619-F619)^2</f>
        <v>14.573053542632884</v>
      </c>
    </row>
    <row r="620" spans="1:7" x14ac:dyDescent="0.2">
      <c r="A620" t="s">
        <v>50</v>
      </c>
      <c r="B620">
        <v>5</v>
      </c>
      <c r="C620" t="s">
        <v>49</v>
      </c>
      <c r="D620">
        <v>4</v>
      </c>
      <c r="E620">
        <f>$J$2*VLOOKUP(A620,ratings,2,FALSE)*VLOOKUP(C620,ratings,3,FALSE)</f>
        <v>1.8064522272727463</v>
      </c>
      <c r="F620">
        <f>$J$1*VLOOKUP(C620,ratings,2,FALSE)*VLOOKUP(A620,ratings,3,FALSE)</f>
        <v>3.350699208184742</v>
      </c>
      <c r="G620">
        <f>(B620-E620)^2+(D620-F620)^2</f>
        <v>10.620338894943123</v>
      </c>
    </row>
    <row r="621" spans="1:7" x14ac:dyDescent="0.2">
      <c r="A621" t="s">
        <v>41</v>
      </c>
      <c r="B621">
        <v>4</v>
      </c>
      <c r="C621" t="s">
        <v>55</v>
      </c>
      <c r="D621">
        <v>3</v>
      </c>
      <c r="E621">
        <f>$J$2*VLOOKUP(A621,ratings,2,FALSE)*VLOOKUP(C621,ratings,3,FALSE)</f>
        <v>3.2073406102638673</v>
      </c>
      <c r="F621">
        <f>$J$1*VLOOKUP(C621,ratings,2,FALSE)*VLOOKUP(A621,ratings,3,FALSE)</f>
        <v>3.0564863999624223</v>
      </c>
      <c r="G621">
        <f>(B621-E621)^2+(D621-F621)^2</f>
        <v>0.63149962151757311</v>
      </c>
    </row>
    <row r="622" spans="1:7" x14ac:dyDescent="0.2">
      <c r="A622" t="s">
        <v>38</v>
      </c>
      <c r="B622">
        <v>0</v>
      </c>
      <c r="C622" t="s">
        <v>61</v>
      </c>
      <c r="D622">
        <v>5</v>
      </c>
      <c r="E622">
        <f>$J$2*VLOOKUP(A622,ratings,2,FALSE)*VLOOKUP(C622,ratings,3,FALSE)</f>
        <v>2.9757079012948138</v>
      </c>
      <c r="F622">
        <f>$J$1*VLOOKUP(C622,ratings,2,FALSE)*VLOOKUP(A622,ratings,3,FALSE)</f>
        <v>2.7448145525354342</v>
      </c>
      <c r="G622">
        <f>(B622-E622)^2+(D622-F622)^2</f>
        <v>13.94069891628434</v>
      </c>
    </row>
    <row r="623" spans="1:7" x14ac:dyDescent="0.2">
      <c r="A623" t="s">
        <v>64</v>
      </c>
      <c r="B623">
        <v>1</v>
      </c>
      <c r="C623" t="s">
        <v>65</v>
      </c>
      <c r="D623">
        <v>4</v>
      </c>
      <c r="E623">
        <f>$J$2*VLOOKUP(A623,ratings,2,FALSE)*VLOOKUP(C623,ratings,3,FALSE)</f>
        <v>3.0654102844321827</v>
      </c>
      <c r="F623">
        <f>$J$1*VLOOKUP(C623,ratings,2,FALSE)*VLOOKUP(A623,ratings,3,FALSE)</f>
        <v>2.9032997225638804</v>
      </c>
      <c r="G623">
        <f>(B623-E623)^2+(D623-F623)^2</f>
        <v>5.4686711415666913</v>
      </c>
    </row>
    <row r="624" spans="1:7" x14ac:dyDescent="0.2">
      <c r="A624" t="s">
        <v>62</v>
      </c>
      <c r="B624">
        <v>5</v>
      </c>
      <c r="C624" t="s">
        <v>43</v>
      </c>
      <c r="D624">
        <v>0</v>
      </c>
      <c r="E624">
        <f>$J$2*VLOOKUP(A624,ratings,2,FALSE)*VLOOKUP(C624,ratings,3,FALSE)</f>
        <v>2.8322053934725657</v>
      </c>
      <c r="F624">
        <f>$J$1*VLOOKUP(C624,ratings,2,FALSE)*VLOOKUP(A624,ratings,3,FALSE)</f>
        <v>2.7512030628109665</v>
      </c>
      <c r="G624">
        <f>(B624-E624)^2+(D624-F624)^2</f>
        <v>12.268451748909877</v>
      </c>
    </row>
    <row r="625" spans="1:7" x14ac:dyDescent="0.2">
      <c r="A625" t="s">
        <v>42</v>
      </c>
      <c r="B625">
        <v>3</v>
      </c>
      <c r="C625" t="s">
        <v>56</v>
      </c>
      <c r="D625">
        <v>0</v>
      </c>
      <c r="E625">
        <f>$J$2*VLOOKUP(A625,ratings,2,FALSE)*VLOOKUP(C625,ratings,3,FALSE)</f>
        <v>2.9593472275811203</v>
      </c>
      <c r="F625">
        <f>$J$1*VLOOKUP(C625,ratings,2,FALSE)*VLOOKUP(A625,ratings,3,FALSE)</f>
        <v>2.6876980950274754</v>
      </c>
      <c r="G625">
        <f>(B625-E625)^2+(D625-F625)^2</f>
        <v>7.225373697919661</v>
      </c>
    </row>
    <row r="626" spans="1:7" x14ac:dyDescent="0.2">
      <c r="A626" t="s">
        <v>53</v>
      </c>
      <c r="B626">
        <v>2</v>
      </c>
      <c r="C626" t="s">
        <v>40</v>
      </c>
      <c r="D626">
        <v>3</v>
      </c>
      <c r="E626">
        <f>$J$2*VLOOKUP(A626,ratings,2,FALSE)*VLOOKUP(C626,ratings,3,FALSE)</f>
        <v>3.3678622554969215</v>
      </c>
      <c r="F626">
        <f>$J$1*VLOOKUP(C626,ratings,2,FALSE)*VLOOKUP(A626,ratings,3,FALSE)</f>
        <v>2.5164726525765775</v>
      </c>
      <c r="G626">
        <f>(B626-E626)^2+(D626-F626)^2</f>
        <v>2.1048458457194563</v>
      </c>
    </row>
    <row r="627" spans="1:7" x14ac:dyDescent="0.2">
      <c r="A627" t="s">
        <v>52</v>
      </c>
      <c r="B627">
        <v>4</v>
      </c>
      <c r="C627" t="s">
        <v>45</v>
      </c>
      <c r="D627">
        <v>2</v>
      </c>
      <c r="E627">
        <f>$J$2*VLOOKUP(A627,ratings,2,FALSE)*VLOOKUP(C627,ratings,3,FALSE)</f>
        <v>2.9238465402127671</v>
      </c>
      <c r="F627">
        <f>$J$1*VLOOKUP(C627,ratings,2,FALSE)*VLOOKUP(A627,ratings,3,FALSE)</f>
        <v>2.9559148059525917</v>
      </c>
      <c r="G627">
        <f>(B627-E627)^2+(D627-F627)^2</f>
        <v>2.0718793852514126</v>
      </c>
    </row>
    <row r="628" spans="1:7" x14ac:dyDescent="0.2">
      <c r="A628" t="s">
        <v>51</v>
      </c>
      <c r="B628">
        <v>2</v>
      </c>
      <c r="C628" t="s">
        <v>35</v>
      </c>
      <c r="D628">
        <v>3</v>
      </c>
      <c r="E628">
        <f>$J$2*VLOOKUP(A628,ratings,2,FALSE)*VLOOKUP(C628,ratings,3,FALSE)</f>
        <v>3.188306577492571</v>
      </c>
      <c r="F628">
        <f>$J$1*VLOOKUP(C628,ratings,2,FALSE)*VLOOKUP(A628,ratings,3,FALSE)</f>
        <v>3.1859870358976172</v>
      </c>
      <c r="G628">
        <f>(B628-E628)^2+(D628-F628)^2</f>
        <v>1.4466636996340891</v>
      </c>
    </row>
    <row r="629" spans="1:7" x14ac:dyDescent="0.2">
      <c r="A629" t="s">
        <v>63</v>
      </c>
      <c r="B629">
        <v>5</v>
      </c>
      <c r="C629" t="s">
        <v>44</v>
      </c>
      <c r="D629">
        <v>6</v>
      </c>
      <c r="E629">
        <f>$J$2*VLOOKUP(A629,ratings,2,FALSE)*VLOOKUP(C629,ratings,3,FALSE)</f>
        <v>2.4483428483780538</v>
      </c>
      <c r="F629">
        <f>$J$1*VLOOKUP(C629,ratings,2,FALSE)*VLOOKUP(A629,ratings,3,FALSE)</f>
        <v>3.9693161488737632</v>
      </c>
      <c r="G629">
        <f>(B629-E629)^2+(D629-F629)^2</f>
        <v>10.634631122648308</v>
      </c>
    </row>
    <row r="630" spans="1:7" x14ac:dyDescent="0.2">
      <c r="A630" t="s">
        <v>36</v>
      </c>
      <c r="B630">
        <v>4</v>
      </c>
      <c r="C630" t="s">
        <v>59</v>
      </c>
      <c r="D630">
        <v>1</v>
      </c>
      <c r="E630">
        <f>$J$2*VLOOKUP(A630,ratings,2,FALSE)*VLOOKUP(C630,ratings,3,FALSE)</f>
        <v>3.4728515177604824</v>
      </c>
      <c r="F630">
        <f>$J$1*VLOOKUP(C630,ratings,2,FALSE)*VLOOKUP(A630,ratings,3,FALSE)</f>
        <v>1.9600197405421447</v>
      </c>
      <c r="G630">
        <f>(B630-E630)^2+(D630-F630)^2</f>
        <v>1.1995234245580337</v>
      </c>
    </row>
    <row r="631" spans="1:7" x14ac:dyDescent="0.2">
      <c r="A631" t="s">
        <v>47</v>
      </c>
      <c r="B631">
        <v>8</v>
      </c>
      <c r="C631" t="s">
        <v>53</v>
      </c>
      <c r="D631">
        <v>1</v>
      </c>
      <c r="E631">
        <f>$J$2*VLOOKUP(A631,ratings,2,FALSE)*VLOOKUP(C631,ratings,3,FALSE)</f>
        <v>2.5974542835598391</v>
      </c>
      <c r="F631">
        <f>$J$1*VLOOKUP(C631,ratings,2,FALSE)*VLOOKUP(A631,ratings,3,FALSE)</f>
        <v>3.0674167357960029</v>
      </c>
      <c r="G631">
        <f>(B631-E631)^2+(D631-F631)^2</f>
        <v>33.461712177675331</v>
      </c>
    </row>
    <row r="632" spans="1:7" x14ac:dyDescent="0.2">
      <c r="A632" t="s">
        <v>39</v>
      </c>
      <c r="B632">
        <v>5</v>
      </c>
      <c r="C632" t="s">
        <v>54</v>
      </c>
      <c r="D632">
        <v>2</v>
      </c>
      <c r="E632">
        <f>$J$2*VLOOKUP(A632,ratings,2,FALSE)*VLOOKUP(C632,ratings,3,FALSE)</f>
        <v>3.772456965491962</v>
      </c>
      <c r="F632">
        <f>$J$1*VLOOKUP(C632,ratings,2,FALSE)*VLOOKUP(A632,ratings,3,FALSE)</f>
        <v>2.6875917701623555</v>
      </c>
      <c r="G632">
        <f>(B632-E632)^2+(D632-F632)^2</f>
        <v>1.9796443439642037</v>
      </c>
    </row>
    <row r="633" spans="1:7" x14ac:dyDescent="0.2">
      <c r="A633" t="s">
        <v>65</v>
      </c>
      <c r="B633">
        <v>2</v>
      </c>
      <c r="C633" t="s">
        <v>56</v>
      </c>
      <c r="D633">
        <v>3</v>
      </c>
      <c r="E633">
        <f>$J$2*VLOOKUP(A633,ratings,2,FALSE)*VLOOKUP(C633,ratings,3,FALSE)</f>
        <v>2.6008202170293062</v>
      </c>
      <c r="F633">
        <f>$J$1*VLOOKUP(C633,ratings,2,FALSE)*VLOOKUP(A633,ratings,3,FALSE)</f>
        <v>2.7711277661820501</v>
      </c>
      <c r="G633">
        <f>(B633-E633)^2+(D633-F633)^2</f>
        <v>0.41336743260396092</v>
      </c>
    </row>
    <row r="634" spans="1:7" x14ac:dyDescent="0.2">
      <c r="A634" t="s">
        <v>58</v>
      </c>
      <c r="B634">
        <v>2</v>
      </c>
      <c r="C634" t="s">
        <v>57</v>
      </c>
      <c r="D634">
        <v>3</v>
      </c>
      <c r="E634">
        <f>$J$2*VLOOKUP(A634,ratings,2,FALSE)*VLOOKUP(C634,ratings,3,FALSE)</f>
        <v>2.3359951078539769</v>
      </c>
      <c r="F634">
        <f>$J$1*VLOOKUP(C634,ratings,2,FALSE)*VLOOKUP(A634,ratings,3,FALSE)</f>
        <v>2.6924951814651337</v>
      </c>
      <c r="G634">
        <f>(B634-E634)^2+(D634-F634)^2</f>
        <v>0.20745192592396666</v>
      </c>
    </row>
    <row r="635" spans="1:7" x14ac:dyDescent="0.2">
      <c r="A635" t="s">
        <v>48</v>
      </c>
      <c r="B635">
        <v>5</v>
      </c>
      <c r="C635" t="s">
        <v>40</v>
      </c>
      <c r="D635">
        <v>3</v>
      </c>
      <c r="E635">
        <f>$J$2*VLOOKUP(A635,ratings,2,FALSE)*VLOOKUP(C635,ratings,3,FALSE)</f>
        <v>2.8864206921674391</v>
      </c>
      <c r="F635">
        <f>$J$1*VLOOKUP(C635,ratings,2,FALSE)*VLOOKUP(A635,ratings,3,FALSE)</f>
        <v>3.6145438482840948</v>
      </c>
      <c r="G635">
        <f>(B635-E635)^2+(D635-F635)^2</f>
        <v>4.8448816319617922</v>
      </c>
    </row>
    <row r="636" spans="1:7" x14ac:dyDescent="0.2">
      <c r="A636" t="s">
        <v>46</v>
      </c>
      <c r="B636">
        <v>0</v>
      </c>
      <c r="C636" t="s">
        <v>60</v>
      </c>
      <c r="D636">
        <v>1</v>
      </c>
      <c r="E636">
        <f>$J$2*VLOOKUP(A636,ratings,2,FALSE)*VLOOKUP(C636,ratings,3,FALSE)</f>
        <v>2.0345966690324366</v>
      </c>
      <c r="F636">
        <f>$J$1*VLOOKUP(C636,ratings,2,FALSE)*VLOOKUP(A636,ratings,3,FALSE)</f>
        <v>3.7273491953380526</v>
      </c>
      <c r="G636">
        <f>(B636-E636)^2+(D636-F636)^2</f>
        <v>11.578017238949009</v>
      </c>
    </row>
    <row r="637" spans="1:7" x14ac:dyDescent="0.2">
      <c r="A637" t="s">
        <v>50</v>
      </c>
      <c r="B637">
        <v>3</v>
      </c>
      <c r="C637" t="s">
        <v>49</v>
      </c>
      <c r="D637">
        <v>1</v>
      </c>
      <c r="E637">
        <f>$J$2*VLOOKUP(A637,ratings,2,FALSE)*VLOOKUP(C637,ratings,3,FALSE)</f>
        <v>1.8064522272727463</v>
      </c>
      <c r="F637">
        <f>$J$1*VLOOKUP(C637,ratings,2,FALSE)*VLOOKUP(A637,ratings,3,FALSE)</f>
        <v>3.350699208184742</v>
      </c>
      <c r="G637">
        <f>(B637-E637)^2+(D637-F637)^2</f>
        <v>6.9503430531425607</v>
      </c>
    </row>
    <row r="638" spans="1:7" x14ac:dyDescent="0.2">
      <c r="A638" t="s">
        <v>41</v>
      </c>
      <c r="B638">
        <v>4</v>
      </c>
      <c r="C638" t="s">
        <v>55</v>
      </c>
      <c r="D638">
        <v>3</v>
      </c>
      <c r="E638">
        <f>$J$2*VLOOKUP(A638,ratings,2,FALSE)*VLOOKUP(C638,ratings,3,FALSE)</f>
        <v>3.2073406102638673</v>
      </c>
      <c r="F638">
        <f>$J$1*VLOOKUP(C638,ratings,2,FALSE)*VLOOKUP(A638,ratings,3,FALSE)</f>
        <v>3.0564863999624223</v>
      </c>
      <c r="G638">
        <f>(B638-E638)^2+(D638-F638)^2</f>
        <v>0.63149962151757311</v>
      </c>
    </row>
    <row r="639" spans="1:7" x14ac:dyDescent="0.2">
      <c r="A639" t="s">
        <v>46</v>
      </c>
      <c r="B639">
        <v>2</v>
      </c>
      <c r="C639" t="s">
        <v>36</v>
      </c>
      <c r="D639">
        <v>4</v>
      </c>
      <c r="E639">
        <f>$J$2*VLOOKUP(A639,ratings,2,FALSE)*VLOOKUP(C639,ratings,3,FALSE)</f>
        <v>2.2174600861460472</v>
      </c>
      <c r="F639">
        <f>$J$1*VLOOKUP(C639,ratings,2,FALSE)*VLOOKUP(A639,ratings,3,FALSE)</f>
        <v>3.8941108013431021</v>
      </c>
      <c r="G639">
        <f>(B639-E639)^2+(D639-F639)^2</f>
        <v>5.8501411458846256E-2</v>
      </c>
    </row>
    <row r="640" spans="1:7" x14ac:dyDescent="0.2">
      <c r="A640" t="s">
        <v>60</v>
      </c>
      <c r="B640">
        <v>4</v>
      </c>
      <c r="C640" t="s">
        <v>52</v>
      </c>
      <c r="D640">
        <v>2</v>
      </c>
      <c r="E640">
        <f>$J$2*VLOOKUP(A640,ratings,2,FALSE)*VLOOKUP(C640,ratings,3,FALSE)</f>
        <v>3.2110598925204776</v>
      </c>
      <c r="F640">
        <f>$J$1*VLOOKUP(C640,ratings,2,FALSE)*VLOOKUP(A640,ratings,3,FALSE)</f>
        <v>2.0452864621812958</v>
      </c>
      <c r="G640">
        <f>(B640-E640)^2+(D640-F640)^2</f>
        <v>0.62447735684669814</v>
      </c>
    </row>
    <row r="641" spans="1:7" x14ac:dyDescent="0.2">
      <c r="A641" t="s">
        <v>44</v>
      </c>
      <c r="B641">
        <v>2</v>
      </c>
      <c r="C641" t="s">
        <v>43</v>
      </c>
      <c r="D641">
        <v>4</v>
      </c>
      <c r="E641">
        <f>$J$2*VLOOKUP(A641,ratings,2,FALSE)*VLOOKUP(C641,ratings,3,FALSE)</f>
        <v>3.1376109057321129</v>
      </c>
      <c r="F641">
        <f>$J$1*VLOOKUP(C641,ratings,2,FALSE)*VLOOKUP(A641,ratings,3,FALSE)</f>
        <v>2.6659288460009609</v>
      </c>
      <c r="G641">
        <f>(B641-E641)^2+(D641-F641)^2</f>
        <v>3.0739044167729661</v>
      </c>
    </row>
    <row r="642" spans="1:7" x14ac:dyDescent="0.2">
      <c r="A642" t="s">
        <v>62</v>
      </c>
      <c r="B642">
        <v>2</v>
      </c>
      <c r="C642" t="s">
        <v>63</v>
      </c>
      <c r="D642">
        <v>4</v>
      </c>
      <c r="E642">
        <f>$J$2*VLOOKUP(A642,ratings,2,FALSE)*VLOOKUP(C642,ratings,3,FALSE)</f>
        <v>3.2727933555590742</v>
      </c>
      <c r="F642">
        <f>$J$1*VLOOKUP(C642,ratings,2,FALSE)*VLOOKUP(A642,ratings,3,FALSE)</f>
        <v>2.7661077380052643</v>
      </c>
      <c r="G642">
        <f>(B642-E642)^2+(D642-F642)^2</f>
        <v>3.1424930401658133</v>
      </c>
    </row>
    <row r="643" spans="1:7" x14ac:dyDescent="0.2">
      <c r="A643" t="s">
        <v>59</v>
      </c>
      <c r="B643">
        <v>4</v>
      </c>
      <c r="C643" t="s">
        <v>45</v>
      </c>
      <c r="D643">
        <v>0</v>
      </c>
      <c r="E643">
        <f>$J$2*VLOOKUP(A643,ratings,2,FALSE)*VLOOKUP(C643,ratings,3,FALSE)</f>
        <v>2.5708894030083838</v>
      </c>
      <c r="F643">
        <f>$J$1*VLOOKUP(C643,ratings,2,FALSE)*VLOOKUP(A643,ratings,3,FALSE)</f>
        <v>3.0600005106942567</v>
      </c>
      <c r="G643">
        <f>(B643-E643)^2+(D643-F643)^2</f>
        <v>11.405960223882845</v>
      </c>
    </row>
    <row r="644" spans="1:7" x14ac:dyDescent="0.2">
      <c r="A644" t="s">
        <v>48</v>
      </c>
      <c r="B644">
        <v>2</v>
      </c>
      <c r="C644" t="s">
        <v>53</v>
      </c>
      <c r="D644">
        <v>3</v>
      </c>
      <c r="E644">
        <f>$J$2*VLOOKUP(A644,ratings,2,FALSE)*VLOOKUP(C644,ratings,3,FALSE)</f>
        <v>1.9404140191450818</v>
      </c>
      <c r="F644">
        <f>$J$1*VLOOKUP(C644,ratings,2,FALSE)*VLOOKUP(A644,ratings,3,FALSE)</f>
        <v>3.5601897333972352</v>
      </c>
      <c r="G644">
        <f>(B644-E644)^2+(D644-F644)^2</f>
        <v>0.3173630265181081</v>
      </c>
    </row>
    <row r="645" spans="1:7" x14ac:dyDescent="0.2">
      <c r="A645" t="s">
        <v>64</v>
      </c>
      <c r="B645">
        <v>3</v>
      </c>
      <c r="C645" t="s">
        <v>65</v>
      </c>
      <c r="D645">
        <v>2</v>
      </c>
      <c r="E645">
        <f>$J$2*VLOOKUP(A645,ratings,2,FALSE)*VLOOKUP(C645,ratings,3,FALSE)</f>
        <v>3.0654102844321827</v>
      </c>
      <c r="F645">
        <f>$J$1*VLOOKUP(C645,ratings,2,FALSE)*VLOOKUP(A645,ratings,3,FALSE)</f>
        <v>2.9032997225638804</v>
      </c>
      <c r="G645">
        <f>(B645-E645)^2+(D645-F645)^2</f>
        <v>0.82022889409348221</v>
      </c>
    </row>
    <row r="646" spans="1:7" x14ac:dyDescent="0.2">
      <c r="A646" t="s">
        <v>58</v>
      </c>
      <c r="B646">
        <v>3</v>
      </c>
      <c r="C646" t="s">
        <v>54</v>
      </c>
      <c r="D646">
        <v>0</v>
      </c>
      <c r="E646">
        <f>$J$2*VLOOKUP(A646,ratings,2,FALSE)*VLOOKUP(C646,ratings,3,FALSE)</f>
        <v>3.5056387484761498</v>
      </c>
      <c r="F646">
        <f>$J$1*VLOOKUP(C646,ratings,2,FALSE)*VLOOKUP(A646,ratings,3,FALSE)</f>
        <v>2.6401894819663401</v>
      </c>
      <c r="G646">
        <f>(B646-E646)^2+(D646-F646)^2</f>
        <v>7.2262710446462179</v>
      </c>
    </row>
    <row r="647" spans="1:7" x14ac:dyDescent="0.2">
      <c r="A647" t="s">
        <v>42</v>
      </c>
      <c r="B647">
        <v>2</v>
      </c>
      <c r="C647" t="s">
        <v>56</v>
      </c>
      <c r="D647">
        <v>7</v>
      </c>
      <c r="E647">
        <f>$J$2*VLOOKUP(A647,ratings,2,FALSE)*VLOOKUP(C647,ratings,3,FALSE)</f>
        <v>2.9593472275811203</v>
      </c>
      <c r="F647">
        <f>$J$1*VLOOKUP(C647,ratings,2,FALSE)*VLOOKUP(A647,ratings,3,FALSE)</f>
        <v>2.6876980950274754</v>
      </c>
      <c r="G647">
        <f>(B647-E647)^2+(D647-F647)^2</f>
        <v>19.516294822697251</v>
      </c>
    </row>
    <row r="648" spans="1:7" x14ac:dyDescent="0.2">
      <c r="A648" t="s">
        <v>61</v>
      </c>
      <c r="B648">
        <v>3</v>
      </c>
      <c r="C648" t="s">
        <v>44</v>
      </c>
      <c r="D648">
        <v>2</v>
      </c>
      <c r="E648">
        <f>$J$2*VLOOKUP(A648,ratings,2,FALSE)*VLOOKUP(C648,ratings,3,FALSE)</f>
        <v>2.4010368431313767</v>
      </c>
      <c r="F648">
        <f>$J$1*VLOOKUP(C648,ratings,2,FALSE)*VLOOKUP(A648,ratings,3,FALSE)</f>
        <v>3.3024178060113636</v>
      </c>
      <c r="G648">
        <f>(B648-E648)^2+(D648-F648)^2</f>
        <v>2.0550490047014809</v>
      </c>
    </row>
    <row r="649" spans="1:7" x14ac:dyDescent="0.2">
      <c r="A649" t="s">
        <v>40</v>
      </c>
      <c r="B649">
        <v>1</v>
      </c>
      <c r="C649" t="s">
        <v>47</v>
      </c>
      <c r="D649">
        <v>6</v>
      </c>
      <c r="E649">
        <f>$J$2*VLOOKUP(A649,ratings,2,FALSE)*VLOOKUP(C649,ratings,3,FALSE)</f>
        <v>2.8446600323164</v>
      </c>
      <c r="F649">
        <f>$J$1*VLOOKUP(C649,ratings,2,FALSE)*VLOOKUP(A649,ratings,3,FALSE)</f>
        <v>4.229956527216185</v>
      </c>
      <c r="G649">
        <f>(B649-E649)^2+(D649-F649)^2</f>
        <v>6.5358245303701299</v>
      </c>
    </row>
    <row r="650" spans="1:7" x14ac:dyDescent="0.2">
      <c r="A650" t="s">
        <v>60</v>
      </c>
      <c r="B650">
        <v>6</v>
      </c>
      <c r="C650" t="s">
        <v>52</v>
      </c>
      <c r="D650">
        <v>2</v>
      </c>
      <c r="E650">
        <f>$J$2*VLOOKUP(A650,ratings,2,FALSE)*VLOOKUP(C650,ratings,3,FALSE)</f>
        <v>3.2110598925204776</v>
      </c>
      <c r="F650">
        <f>$J$1*VLOOKUP(C650,ratings,2,FALSE)*VLOOKUP(A650,ratings,3,FALSE)</f>
        <v>2.0452864621812958</v>
      </c>
      <c r="G650">
        <f>(B650-E650)^2+(D650-F650)^2</f>
        <v>7.7802377867647872</v>
      </c>
    </row>
    <row r="651" spans="1:7" x14ac:dyDescent="0.2">
      <c r="A651" t="s">
        <v>46</v>
      </c>
      <c r="B651">
        <v>2</v>
      </c>
      <c r="C651" t="s">
        <v>51</v>
      </c>
      <c r="D651">
        <v>5</v>
      </c>
      <c r="E651">
        <f>$J$2*VLOOKUP(A651,ratings,2,FALSE)*VLOOKUP(C651,ratings,3,FALSE)</f>
        <v>2.6695053654636678</v>
      </c>
      <c r="F651">
        <f>$J$1*VLOOKUP(C651,ratings,2,FALSE)*VLOOKUP(A651,ratings,3,FALSE)</f>
        <v>3.6212359197150681</v>
      </c>
      <c r="G651">
        <f>(B651-E651)^2+(D651-F651)^2</f>
        <v>2.3492278234685937</v>
      </c>
    </row>
    <row r="652" spans="1:7" x14ac:dyDescent="0.2">
      <c r="A652" t="s">
        <v>61</v>
      </c>
      <c r="B652">
        <v>4</v>
      </c>
      <c r="C652" t="s">
        <v>43</v>
      </c>
      <c r="D652">
        <v>1</v>
      </c>
      <c r="E652">
        <f>$J$2*VLOOKUP(A652,ratings,2,FALSE)*VLOOKUP(C652,ratings,3,FALSE)</f>
        <v>2.6645549563714921</v>
      </c>
      <c r="F652">
        <f>$J$1*VLOOKUP(C652,ratings,2,FALSE)*VLOOKUP(A652,ratings,3,FALSE)</f>
        <v>2.8443600952352353</v>
      </c>
      <c r="G652">
        <f>(B652-E652)^2+(D652-F652)^2</f>
        <v>5.1850776254480735</v>
      </c>
    </row>
    <row r="653" spans="1:7" x14ac:dyDescent="0.2">
      <c r="A653" t="s">
        <v>62</v>
      </c>
      <c r="B653">
        <v>3</v>
      </c>
      <c r="C653" t="s">
        <v>63</v>
      </c>
      <c r="D653">
        <v>2</v>
      </c>
      <c r="E653">
        <f>$J$2*VLOOKUP(A653,ratings,2,FALSE)*VLOOKUP(C653,ratings,3,FALSE)</f>
        <v>3.2727933555590742</v>
      </c>
      <c r="F653">
        <f>$J$1*VLOOKUP(C653,ratings,2,FALSE)*VLOOKUP(A653,ratings,3,FALSE)</f>
        <v>2.7661077380052643</v>
      </c>
      <c r="G653">
        <f>(B653-E653)^2+(D653-F653)^2</f>
        <v>0.66133728106872225</v>
      </c>
    </row>
    <row r="654" spans="1:7" x14ac:dyDescent="0.2">
      <c r="A654" t="s">
        <v>59</v>
      </c>
      <c r="B654">
        <v>4</v>
      </c>
      <c r="C654" t="s">
        <v>45</v>
      </c>
      <c r="D654">
        <v>1</v>
      </c>
      <c r="E654">
        <f>$J$2*VLOOKUP(A654,ratings,2,FALSE)*VLOOKUP(C654,ratings,3,FALSE)</f>
        <v>2.5708894030083838</v>
      </c>
      <c r="F654">
        <f>$J$1*VLOOKUP(C654,ratings,2,FALSE)*VLOOKUP(A654,ratings,3,FALSE)</f>
        <v>3.0600005106942567</v>
      </c>
      <c r="G654">
        <f>(B654-E654)^2+(D654-F654)^2</f>
        <v>6.2859592024943325</v>
      </c>
    </row>
    <row r="655" spans="1:7" x14ac:dyDescent="0.2">
      <c r="A655" t="s">
        <v>36</v>
      </c>
      <c r="B655">
        <v>4</v>
      </c>
      <c r="C655" t="s">
        <v>35</v>
      </c>
      <c r="D655">
        <v>3</v>
      </c>
      <c r="E655">
        <f>$J$2*VLOOKUP(A655,ratings,2,FALSE)*VLOOKUP(C655,ratings,3,FALSE)</f>
        <v>3.4285584691714832</v>
      </c>
      <c r="F655">
        <f>$J$1*VLOOKUP(C655,ratings,2,FALSE)*VLOOKUP(A655,ratings,3,FALSE)</f>
        <v>2.6464824452055864</v>
      </c>
      <c r="G655">
        <f>(B655-E655)^2+(D655-F655)^2</f>
        <v>0.45152008470345995</v>
      </c>
    </row>
    <row r="656" spans="1:7" x14ac:dyDescent="0.2">
      <c r="A656" t="s">
        <v>57</v>
      </c>
      <c r="B656">
        <v>1</v>
      </c>
      <c r="C656" t="s">
        <v>53</v>
      </c>
      <c r="D656">
        <v>4</v>
      </c>
      <c r="E656">
        <f>$J$2*VLOOKUP(A656,ratings,2,FALSE)*VLOOKUP(C656,ratings,3,FALSE)</f>
        <v>2.0868581626666436</v>
      </c>
      <c r="F656">
        <f>$J$1*VLOOKUP(C656,ratings,2,FALSE)*VLOOKUP(A656,ratings,3,FALSE)</f>
        <v>2.3425786354254656</v>
      </c>
      <c r="G656">
        <f>(B656-E656)^2+(D656-F656)^2</f>
        <v>3.928306245503224</v>
      </c>
    </row>
    <row r="657" spans="1:7" x14ac:dyDescent="0.2">
      <c r="A657" t="s">
        <v>56</v>
      </c>
      <c r="B657">
        <v>1</v>
      </c>
      <c r="C657" t="s">
        <v>49</v>
      </c>
      <c r="D657">
        <v>4</v>
      </c>
      <c r="E657">
        <f>$J$2*VLOOKUP(A657,ratings,2,FALSE)*VLOOKUP(C657,ratings,3,FALSE)</f>
        <v>2.2341409138090174</v>
      </c>
      <c r="F657">
        <f>$J$1*VLOOKUP(C657,ratings,2,FALSE)*VLOOKUP(A657,ratings,3,FALSE)</f>
        <v>3.154660177409208</v>
      </c>
      <c r="G657">
        <f>(B657-E657)^2+(D657-F657)^2</f>
        <v>2.2377032107951882</v>
      </c>
    </row>
    <row r="658" spans="1:7" x14ac:dyDescent="0.2">
      <c r="A658" t="s">
        <v>55</v>
      </c>
      <c r="B658">
        <v>1</v>
      </c>
      <c r="C658" t="s">
        <v>65</v>
      </c>
      <c r="D658">
        <v>4</v>
      </c>
      <c r="E658">
        <f>$J$2*VLOOKUP(A658,ratings,2,FALSE)*VLOOKUP(C658,ratings,3,FALSE)</f>
        <v>2.274174663313989</v>
      </c>
      <c r="F658">
        <f>$J$1*VLOOKUP(C658,ratings,2,FALSE)*VLOOKUP(A658,ratings,3,FALSE)</f>
        <v>3.3441974530400831</v>
      </c>
      <c r="G658">
        <f>(B658-E658)^2+(D658-F658)^2</f>
        <v>2.0535980532304312</v>
      </c>
    </row>
    <row r="659" spans="1:7" x14ac:dyDescent="0.2">
      <c r="A659" t="s">
        <v>41</v>
      </c>
      <c r="B659">
        <v>1</v>
      </c>
      <c r="C659" t="s">
        <v>50</v>
      </c>
      <c r="D659">
        <v>4</v>
      </c>
      <c r="E659">
        <f>$J$2*VLOOKUP(A659,ratings,2,FALSE)*VLOOKUP(C659,ratings,3,FALSE)</f>
        <v>2.9004750181240415</v>
      </c>
      <c r="F659">
        <f>$J$1*VLOOKUP(C659,ratings,2,FALSE)*VLOOKUP(A659,ratings,3,FALSE)</f>
        <v>2.7507324702375389</v>
      </c>
      <c r="G659">
        <f>(B659-E659)^2+(D659-F659)^2</f>
        <v>5.1724746554323779</v>
      </c>
    </row>
    <row r="660" spans="1:7" x14ac:dyDescent="0.2">
      <c r="A660" t="s">
        <v>54</v>
      </c>
      <c r="B660">
        <v>0</v>
      </c>
      <c r="C660" t="s">
        <v>58</v>
      </c>
      <c r="D660">
        <v>4</v>
      </c>
      <c r="E660">
        <f>$J$2*VLOOKUP(A660,ratings,2,FALSE)*VLOOKUP(C660,ratings,3,FALSE)</f>
        <v>2.4116391787147382</v>
      </c>
      <c r="F660">
        <f>$J$1*VLOOKUP(C660,ratings,2,FALSE)*VLOOKUP(A660,ratings,3,FALSE)</f>
        <v>3.8378670544874125</v>
      </c>
      <c r="G660">
        <f>(B660-E660)^2+(D660-F660)^2</f>
        <v>5.8422906203324843</v>
      </c>
    </row>
    <row r="661" spans="1:7" x14ac:dyDescent="0.2">
      <c r="A661" t="s">
        <v>40</v>
      </c>
      <c r="B661">
        <v>2</v>
      </c>
      <c r="C661" t="s">
        <v>39</v>
      </c>
      <c r="D661">
        <v>1</v>
      </c>
      <c r="E661">
        <f>$J$2*VLOOKUP(A661,ratings,2,FALSE)*VLOOKUP(C661,ratings,3,FALSE)</f>
        <v>2.7576356926584951</v>
      </c>
      <c r="F661">
        <f>$J$1*VLOOKUP(C661,ratings,2,FALSE)*VLOOKUP(A661,ratings,3,FALSE)</f>
        <v>4.3314642765727829</v>
      </c>
      <c r="G661">
        <f>(B661-E661)^2+(D661-F661)^2</f>
        <v>11.672666068870733</v>
      </c>
    </row>
    <row r="662" spans="1:7" x14ac:dyDescent="0.2">
      <c r="A662" t="s">
        <v>64</v>
      </c>
      <c r="B662">
        <v>2</v>
      </c>
      <c r="C662" t="s">
        <v>42</v>
      </c>
      <c r="D662">
        <v>3</v>
      </c>
      <c r="E662">
        <f>$J$2*VLOOKUP(A662,ratings,2,FALSE)*VLOOKUP(C662,ratings,3,FALSE)</f>
        <v>2.9731207209176187</v>
      </c>
      <c r="F662">
        <f>$J$1*VLOOKUP(C662,ratings,2,FALSE)*VLOOKUP(A662,ratings,3,FALSE)</f>
        <v>3.3035239916045458</v>
      </c>
      <c r="G662">
        <f>(B662-E662)^2+(D662-F662)^2</f>
        <v>1.0390907509587823</v>
      </c>
    </row>
    <row r="663" spans="1:7" x14ac:dyDescent="0.2">
      <c r="A663" t="s">
        <v>62</v>
      </c>
      <c r="B663">
        <v>5</v>
      </c>
      <c r="C663" t="s">
        <v>44</v>
      </c>
      <c r="D663">
        <v>2</v>
      </c>
      <c r="E663">
        <f>$J$2*VLOOKUP(A663,ratings,2,FALSE)*VLOOKUP(C663,ratings,3,FALSE)</f>
        <v>2.552107052917898</v>
      </c>
      <c r="F663">
        <f>$J$1*VLOOKUP(C663,ratings,2,FALSE)*VLOOKUP(A663,ratings,3,FALSE)</f>
        <v>3.1942587008585255</v>
      </c>
      <c r="G663">
        <f>(B663-E663)^2+(D663-F663)^2</f>
        <v>7.4184337249505923</v>
      </c>
    </row>
    <row r="664" spans="1:7" x14ac:dyDescent="0.2">
      <c r="A664" t="s">
        <v>48</v>
      </c>
      <c r="B664">
        <v>5</v>
      </c>
      <c r="C664" t="s">
        <v>47</v>
      </c>
      <c r="D664">
        <v>2</v>
      </c>
      <c r="E664">
        <f>$J$2*VLOOKUP(A664,ratings,2,FALSE)*VLOOKUP(C664,ratings,3,FALSE)</f>
        <v>2.4013492354017032</v>
      </c>
      <c r="F664">
        <f>$J$1*VLOOKUP(C664,ratings,2,FALSE)*VLOOKUP(A664,ratings,3,FALSE)</f>
        <v>4.0844347349098369</v>
      </c>
      <c r="G664">
        <f>(B664-E664)^2+(D664-F664)^2</f>
        <v>11.097853960445955</v>
      </c>
    </row>
    <row r="665" spans="1:7" x14ac:dyDescent="0.2">
      <c r="A665" t="s">
        <v>60</v>
      </c>
      <c r="B665">
        <v>4</v>
      </c>
      <c r="C665" t="s">
        <v>59</v>
      </c>
      <c r="D665">
        <v>0</v>
      </c>
      <c r="E665">
        <f>$J$2*VLOOKUP(A665,ratings,2,FALSE)*VLOOKUP(C665,ratings,3,FALSE)</f>
        <v>3.3241299414974068</v>
      </c>
      <c r="F665">
        <f>$J$1*VLOOKUP(C665,ratings,2,FALSE)*VLOOKUP(A665,ratings,3,FALSE)</f>
        <v>1.7983862078328381</v>
      </c>
      <c r="G665">
        <f>(B665-E665)^2+(D665-F665)^2</f>
        <v>3.6909932885036745</v>
      </c>
    </row>
    <row r="666" spans="1:7" x14ac:dyDescent="0.2">
      <c r="A666" t="s">
        <v>57</v>
      </c>
      <c r="B666">
        <v>0</v>
      </c>
      <c r="C666" t="s">
        <v>53</v>
      </c>
      <c r="D666">
        <v>3</v>
      </c>
      <c r="E666">
        <f>$J$2*VLOOKUP(A666,ratings,2,FALSE)*VLOOKUP(C666,ratings,3,FALSE)</f>
        <v>2.0868581626666436</v>
      </c>
      <c r="F666">
        <f>$J$1*VLOOKUP(C666,ratings,2,FALSE)*VLOOKUP(A666,ratings,3,FALSE)</f>
        <v>2.3425786354254656</v>
      </c>
      <c r="G666">
        <f>(B666-E666)^2+(D666-F666)^2</f>
        <v>4.7871798416874425</v>
      </c>
    </row>
    <row r="667" spans="1:7" x14ac:dyDescent="0.2">
      <c r="A667" t="s">
        <v>45</v>
      </c>
      <c r="B667">
        <v>2</v>
      </c>
      <c r="C667" t="s">
        <v>51</v>
      </c>
      <c r="D667">
        <v>3</v>
      </c>
      <c r="E667">
        <f>$J$2*VLOOKUP(A667,ratings,2,FALSE)*VLOOKUP(C667,ratings,3,FALSE)</f>
        <v>2.6850650646498564</v>
      </c>
      <c r="F667">
        <f>$J$1*VLOOKUP(C667,ratings,2,FALSE)*VLOOKUP(A667,ratings,3,FALSE)</f>
        <v>4.051205794314793</v>
      </c>
      <c r="G667">
        <f>(B667-E667)^2+(D667-F667)^2</f>
        <v>1.5743477648047068</v>
      </c>
    </row>
    <row r="668" spans="1:7" x14ac:dyDescent="0.2">
      <c r="A668" t="s">
        <v>61</v>
      </c>
      <c r="B668">
        <v>1</v>
      </c>
      <c r="C668" t="s">
        <v>43</v>
      </c>
      <c r="D668">
        <v>2</v>
      </c>
      <c r="E668">
        <f>$J$2*VLOOKUP(A668,ratings,2,FALSE)*VLOOKUP(C668,ratings,3,FALSE)</f>
        <v>2.6645549563714921</v>
      </c>
      <c r="F668">
        <f>$J$1*VLOOKUP(C668,ratings,2,FALSE)*VLOOKUP(A668,ratings,3,FALSE)</f>
        <v>2.8443600952352353</v>
      </c>
      <c r="G668">
        <f>(B668-E668)^2+(D668-F668)^2</f>
        <v>3.4836871732065555</v>
      </c>
    </row>
    <row r="669" spans="1:7" x14ac:dyDescent="0.2">
      <c r="A669" t="s">
        <v>35</v>
      </c>
      <c r="B669">
        <v>2</v>
      </c>
      <c r="C669" t="s">
        <v>46</v>
      </c>
      <c r="D669">
        <v>3</v>
      </c>
      <c r="E669">
        <f>$J$2*VLOOKUP(A669,ratings,2,FALSE)*VLOOKUP(C669,ratings,3,FALSE)</f>
        <v>3.1028764317663677</v>
      </c>
      <c r="F669">
        <f>$J$1*VLOOKUP(C669,ratings,2,FALSE)*VLOOKUP(A669,ratings,3,FALSE)</f>
        <v>3.0034667455175108</v>
      </c>
      <c r="G669">
        <f>(B669-E669)^2+(D669-F669)^2</f>
        <v>1.2163484420701987</v>
      </c>
    </row>
    <row r="670" spans="1:7" x14ac:dyDescent="0.2">
      <c r="A670" t="s">
        <v>39</v>
      </c>
      <c r="B670">
        <v>3</v>
      </c>
      <c r="C670" t="s">
        <v>48</v>
      </c>
      <c r="D670">
        <v>2</v>
      </c>
      <c r="E670">
        <f>$J$2*VLOOKUP(A670,ratings,2,FALSE)*VLOOKUP(C670,ratings,3,FALSE)</f>
        <v>3.8203928878197986</v>
      </c>
      <c r="F670">
        <f>$J$1*VLOOKUP(C670,ratings,2,FALSE)*VLOOKUP(A670,ratings,3,FALSE)</f>
        <v>2.5484998477164198</v>
      </c>
      <c r="G670">
        <f>(B670-E670)^2+(D670-F670)^2</f>
        <v>0.97389657333024426</v>
      </c>
    </row>
    <row r="671" spans="1:7" x14ac:dyDescent="0.2">
      <c r="A671" t="s">
        <v>56</v>
      </c>
      <c r="B671">
        <v>1</v>
      </c>
      <c r="C671" t="s">
        <v>49</v>
      </c>
      <c r="D671">
        <v>3</v>
      </c>
      <c r="E671">
        <f>$J$2*VLOOKUP(A671,ratings,2,FALSE)*VLOOKUP(C671,ratings,3,FALSE)</f>
        <v>2.2341409138090174</v>
      </c>
      <c r="F671">
        <f>$J$1*VLOOKUP(C671,ratings,2,FALSE)*VLOOKUP(A671,ratings,3,FALSE)</f>
        <v>3.154660177409208</v>
      </c>
      <c r="G671">
        <f>(B671-E671)^2+(D671-F671)^2</f>
        <v>1.5470235656136042</v>
      </c>
    </row>
    <row r="672" spans="1:7" x14ac:dyDescent="0.2">
      <c r="A672" t="s">
        <v>55</v>
      </c>
      <c r="B672">
        <v>1</v>
      </c>
      <c r="C672" t="s">
        <v>65</v>
      </c>
      <c r="D672">
        <v>5</v>
      </c>
      <c r="E672">
        <f>$J$2*VLOOKUP(A672,ratings,2,FALSE)*VLOOKUP(C672,ratings,3,FALSE)</f>
        <v>2.274174663313989</v>
      </c>
      <c r="F672">
        <f>$J$1*VLOOKUP(C672,ratings,2,FALSE)*VLOOKUP(A672,ratings,3,FALSE)</f>
        <v>3.3441974530400831</v>
      </c>
      <c r="G672">
        <f>(B672-E672)^2+(D672-F672)^2</f>
        <v>4.3652031471502646</v>
      </c>
    </row>
    <row r="673" spans="1:7" x14ac:dyDescent="0.2">
      <c r="A673" t="s">
        <v>41</v>
      </c>
      <c r="B673">
        <v>4</v>
      </c>
      <c r="C673" t="s">
        <v>50</v>
      </c>
      <c r="D673">
        <v>0</v>
      </c>
      <c r="E673">
        <f>$J$2*VLOOKUP(A673,ratings,2,FALSE)*VLOOKUP(C673,ratings,3,FALSE)</f>
        <v>2.9004750181240415</v>
      </c>
      <c r="F673">
        <f>$J$1*VLOOKUP(C673,ratings,2,FALSE)*VLOOKUP(A673,ratings,3,FALSE)</f>
        <v>2.7507324702375389</v>
      </c>
      <c r="G673">
        <f>(B673-E673)^2+(D673-F673)^2</f>
        <v>8.7754843085884389</v>
      </c>
    </row>
    <row r="674" spans="1:7" x14ac:dyDescent="0.2">
      <c r="A674" t="s">
        <v>45</v>
      </c>
      <c r="B674">
        <v>2</v>
      </c>
      <c r="C674" t="s">
        <v>51</v>
      </c>
      <c r="D674">
        <v>5</v>
      </c>
      <c r="E674">
        <f>$J$2*VLOOKUP(A674,ratings,2,FALSE)*VLOOKUP(C674,ratings,3,FALSE)</f>
        <v>2.6850650646498564</v>
      </c>
      <c r="F674">
        <f>$J$1*VLOOKUP(C674,ratings,2,FALSE)*VLOOKUP(A674,ratings,3,FALSE)</f>
        <v>4.051205794314793</v>
      </c>
      <c r="G674">
        <f>(B674-E674)^2+(D674-F674)^2</f>
        <v>1.3695245875455349</v>
      </c>
    </row>
    <row r="675" spans="1:7" x14ac:dyDescent="0.2">
      <c r="A675" t="s">
        <v>63</v>
      </c>
      <c r="B675">
        <v>4</v>
      </c>
      <c r="C675" t="s">
        <v>43</v>
      </c>
      <c r="D675">
        <v>0</v>
      </c>
      <c r="E675">
        <f>$J$2*VLOOKUP(A675,ratings,2,FALSE)*VLOOKUP(C675,ratings,3,FALSE)</f>
        <v>2.7170528808022474</v>
      </c>
      <c r="F675">
        <f>$J$1*VLOOKUP(C675,ratings,2,FALSE)*VLOOKUP(A675,ratings,3,FALSE)</f>
        <v>3.4187571417153646</v>
      </c>
      <c r="G675">
        <f>(B675-E675)^2+(D675-F675)^2</f>
        <v>13.333853704687622</v>
      </c>
    </row>
    <row r="676" spans="1:7" x14ac:dyDescent="0.2">
      <c r="A676" t="s">
        <v>54</v>
      </c>
      <c r="B676">
        <v>3</v>
      </c>
      <c r="C676" t="s">
        <v>58</v>
      </c>
      <c r="D676">
        <v>6</v>
      </c>
      <c r="E676">
        <f>$J$2*VLOOKUP(A676,ratings,2,FALSE)*VLOOKUP(C676,ratings,3,FALSE)</f>
        <v>2.4116391787147382</v>
      </c>
      <c r="F676">
        <f>$J$1*VLOOKUP(C676,ratings,2,FALSE)*VLOOKUP(A676,ratings,3,FALSE)</f>
        <v>3.8378670544874125</v>
      </c>
      <c r="G676">
        <f>(B676-E676)^2+(D676-F676)^2</f>
        <v>5.020987330094405</v>
      </c>
    </row>
    <row r="677" spans="1:7" x14ac:dyDescent="0.2">
      <c r="A677" t="s">
        <v>47</v>
      </c>
      <c r="B677">
        <v>6</v>
      </c>
      <c r="C677" t="s">
        <v>40</v>
      </c>
      <c r="D677">
        <v>3</v>
      </c>
      <c r="E677">
        <f>$J$2*VLOOKUP(A677,ratings,2,FALSE)*VLOOKUP(C677,ratings,3,FALSE)</f>
        <v>3.8637866543189032</v>
      </c>
      <c r="F677">
        <f>$J$1*VLOOKUP(C677,ratings,2,FALSE)*VLOOKUP(A677,ratings,3,FALSE)</f>
        <v>3.1142475886854739</v>
      </c>
      <c r="G677">
        <f>(B677-E677)^2+(D677-F677)^2</f>
        <v>4.5764599697864705</v>
      </c>
    </row>
    <row r="678" spans="1:7" x14ac:dyDescent="0.2">
      <c r="A678" t="s">
        <v>64</v>
      </c>
      <c r="B678">
        <v>5</v>
      </c>
      <c r="C678" t="s">
        <v>42</v>
      </c>
      <c r="D678">
        <v>3</v>
      </c>
      <c r="E678">
        <f>$J$2*VLOOKUP(A678,ratings,2,FALSE)*VLOOKUP(C678,ratings,3,FALSE)</f>
        <v>2.9731207209176187</v>
      </c>
      <c r="F678">
        <f>$J$1*VLOOKUP(C678,ratings,2,FALSE)*VLOOKUP(A678,ratings,3,FALSE)</f>
        <v>3.3035239916045458</v>
      </c>
      <c r="G678">
        <f>(B678-E678)^2+(D678-F678)^2</f>
        <v>4.2003664254530699</v>
      </c>
    </row>
    <row r="679" spans="1:7" x14ac:dyDescent="0.2">
      <c r="A679" t="s">
        <v>38</v>
      </c>
      <c r="B679">
        <v>3</v>
      </c>
      <c r="C679" t="s">
        <v>62</v>
      </c>
      <c r="D679">
        <v>0</v>
      </c>
      <c r="E679">
        <f>$J$2*VLOOKUP(A679,ratings,2,FALSE)*VLOOKUP(C679,ratings,3,FALSE)</f>
        <v>2.8782490324580436</v>
      </c>
      <c r="F679">
        <f>$J$1*VLOOKUP(C679,ratings,2,FALSE)*VLOOKUP(A679,ratings,3,FALSE)</f>
        <v>2.9175148221972007</v>
      </c>
      <c r="G679">
        <f>(B679-E679)^2+(D679-F679)^2</f>
        <v>8.5267160358377669</v>
      </c>
    </row>
    <row r="680" spans="1:7" x14ac:dyDescent="0.2">
      <c r="A680" t="s">
        <v>60</v>
      </c>
      <c r="B680">
        <v>5</v>
      </c>
      <c r="C680" t="s">
        <v>59</v>
      </c>
      <c r="D680">
        <v>2</v>
      </c>
      <c r="E680">
        <f>$J$2*VLOOKUP(A680,ratings,2,FALSE)*VLOOKUP(C680,ratings,3,FALSE)</f>
        <v>3.3241299414974068</v>
      </c>
      <c r="F680">
        <f>$J$1*VLOOKUP(C680,ratings,2,FALSE)*VLOOKUP(A680,ratings,3,FALSE)</f>
        <v>1.7983862078328381</v>
      </c>
      <c r="G680">
        <f>(B680-E680)^2+(D680-F680)^2</f>
        <v>2.8491885741775085</v>
      </c>
    </row>
    <row r="681" spans="1:7" x14ac:dyDescent="0.2">
      <c r="A681" t="s">
        <v>47</v>
      </c>
      <c r="B681">
        <v>3</v>
      </c>
      <c r="C681" t="s">
        <v>53</v>
      </c>
      <c r="D681">
        <v>6</v>
      </c>
      <c r="E681">
        <f>$J$2*VLOOKUP(A681,ratings,2,FALSE)*VLOOKUP(C681,ratings,3,FALSE)</f>
        <v>2.5974542835598391</v>
      </c>
      <c r="F681">
        <f>$J$1*VLOOKUP(C681,ratings,2,FALSE)*VLOOKUP(A681,ratings,3,FALSE)</f>
        <v>3.0674167357960029</v>
      </c>
      <c r="G681">
        <f>(B681-E681)^2+(D681-F681)^2</f>
        <v>8.7620876553136924</v>
      </c>
    </row>
    <row r="682" spans="1:7" x14ac:dyDescent="0.2">
      <c r="A682" t="s">
        <v>39</v>
      </c>
      <c r="B682">
        <v>2</v>
      </c>
      <c r="C682" t="s">
        <v>48</v>
      </c>
      <c r="D682">
        <v>4</v>
      </c>
      <c r="E682">
        <f>$J$2*VLOOKUP(A682,ratings,2,FALSE)*VLOOKUP(C682,ratings,3,FALSE)</f>
        <v>3.8203928878197986</v>
      </c>
      <c r="F682">
        <f>$J$1*VLOOKUP(C682,ratings,2,FALSE)*VLOOKUP(A682,ratings,3,FALSE)</f>
        <v>2.5484998477164198</v>
      </c>
      <c r="G682">
        <f>(B682-E682)^2+(D682-F682)^2</f>
        <v>5.4206829581041625</v>
      </c>
    </row>
    <row r="683" spans="1:7" x14ac:dyDescent="0.2">
      <c r="A683" t="s">
        <v>58</v>
      </c>
      <c r="B683">
        <v>5</v>
      </c>
      <c r="C683" t="s">
        <v>54</v>
      </c>
      <c r="D683">
        <v>3</v>
      </c>
      <c r="E683">
        <f>$J$2*VLOOKUP(A683,ratings,2,FALSE)*VLOOKUP(C683,ratings,3,FALSE)</f>
        <v>3.5056387484761498</v>
      </c>
      <c r="F683">
        <f>$J$1*VLOOKUP(C683,ratings,2,FALSE)*VLOOKUP(A683,ratings,3,FALSE)</f>
        <v>2.6401894819663401</v>
      </c>
      <c r="G683">
        <f>(B683-E683)^2+(D683-F683)^2</f>
        <v>2.3625791589435789</v>
      </c>
    </row>
    <row r="684" spans="1:7" x14ac:dyDescent="0.2">
      <c r="A684" t="s">
        <v>57</v>
      </c>
      <c r="B684">
        <v>1</v>
      </c>
      <c r="C684" t="s">
        <v>40</v>
      </c>
      <c r="D684">
        <v>0</v>
      </c>
      <c r="E684">
        <f>$J$2*VLOOKUP(A684,ratings,2,FALSE)*VLOOKUP(C684,ratings,3,FALSE)</f>
        <v>3.1042604943626477</v>
      </c>
      <c r="F684">
        <f>$J$1*VLOOKUP(C684,ratings,2,FALSE)*VLOOKUP(A684,ratings,3,FALSE)</f>
        <v>2.3783432428807871</v>
      </c>
      <c r="G684">
        <f>(B684-E684)^2+(D684-F684)^2</f>
        <v>10.084428809092033</v>
      </c>
    </row>
    <row r="685" spans="1:7" x14ac:dyDescent="0.2">
      <c r="A685" t="s">
        <v>44</v>
      </c>
      <c r="B685">
        <v>2</v>
      </c>
      <c r="C685" t="s">
        <v>37</v>
      </c>
      <c r="D685">
        <v>3</v>
      </c>
      <c r="E685">
        <f>$J$2*VLOOKUP(A685,ratings,2,FALSE)*VLOOKUP(C685,ratings,3,FALSE)</f>
        <v>3.5049781380764991</v>
      </c>
      <c r="F685">
        <f>$J$1*VLOOKUP(C685,ratings,2,FALSE)*VLOOKUP(A685,ratings,3,FALSE)</f>
        <v>2.5963519031881197</v>
      </c>
      <c r="G685">
        <f>(B685-E685)^2+(D685-F685)^2</f>
        <v>2.427890982148059</v>
      </c>
    </row>
    <row r="686" spans="1:7" x14ac:dyDescent="0.2">
      <c r="A686" t="s">
        <v>51</v>
      </c>
      <c r="B686">
        <v>5</v>
      </c>
      <c r="C686" t="s">
        <v>46</v>
      </c>
      <c r="D686">
        <v>2</v>
      </c>
      <c r="E686">
        <f>$J$2*VLOOKUP(A686,ratings,2,FALSE)*VLOOKUP(C686,ratings,3,FALSE)</f>
        <v>3.3077604766646416</v>
      </c>
      <c r="F686">
        <f>$J$1*VLOOKUP(C686,ratings,2,FALSE)*VLOOKUP(A686,ratings,3,FALSE)</f>
        <v>2.9224935679250557</v>
      </c>
      <c r="G686">
        <f>(B686-E686)^2+(D686-F686)^2</f>
        <v>3.7146689872013807</v>
      </c>
    </row>
    <row r="687" spans="1:7" x14ac:dyDescent="0.2">
      <c r="A687" t="s">
        <v>63</v>
      </c>
      <c r="B687">
        <v>4</v>
      </c>
      <c r="C687" t="s">
        <v>61</v>
      </c>
      <c r="D687">
        <v>2</v>
      </c>
      <c r="E687">
        <f>$J$2*VLOOKUP(A687,ratings,2,FALSE)*VLOOKUP(C687,ratings,3,FALSE)</f>
        <v>2.6122110152442528</v>
      </c>
      <c r="F687">
        <f>$J$1*VLOOKUP(C687,ratings,2,FALSE)*VLOOKUP(A687,ratings,3,FALSE)</f>
        <v>3.3708644365573863</v>
      </c>
      <c r="G687">
        <f>(B687-E687)^2+(D687-F687)^2</f>
        <v>3.8052275696271876</v>
      </c>
    </row>
    <row r="688" spans="1:7" x14ac:dyDescent="0.2">
      <c r="A688" t="s">
        <v>50</v>
      </c>
      <c r="B688">
        <v>2</v>
      </c>
      <c r="C688" t="s">
        <v>65</v>
      </c>
      <c r="D688">
        <v>3</v>
      </c>
      <c r="E688">
        <f>$J$2*VLOOKUP(A688,ratings,2,FALSE)*VLOOKUP(C688,ratings,3,FALSE)</f>
        <v>2.0466788562992528</v>
      </c>
      <c r="F688">
        <f>$J$1*VLOOKUP(C688,ratings,2,FALSE)*VLOOKUP(A688,ratings,3,FALSE)</f>
        <v>3.0242379425423143</v>
      </c>
      <c r="G688">
        <f>(B688-E688)^2+(D688-F688)^2</f>
        <v>2.7663934840908237E-3</v>
      </c>
    </row>
    <row r="689" spans="1:7" x14ac:dyDescent="0.2">
      <c r="A689" t="s">
        <v>43</v>
      </c>
      <c r="B689">
        <v>1</v>
      </c>
      <c r="C689" t="s">
        <v>38</v>
      </c>
      <c r="D689">
        <v>4</v>
      </c>
      <c r="E689">
        <f>$J$2*VLOOKUP(A689,ratings,2,FALSE)*VLOOKUP(C689,ratings,3,FALSE)</f>
        <v>2.5428292908038119</v>
      </c>
      <c r="F689">
        <f>$J$1*VLOOKUP(C689,ratings,2,FALSE)*VLOOKUP(A689,ratings,3,FALSE)</f>
        <v>3.388464176692263</v>
      </c>
      <c r="G689">
        <f>(B689-E689)^2+(D689-F689)^2</f>
        <v>2.7542982837508654</v>
      </c>
    </row>
    <row r="690" spans="1:7" x14ac:dyDescent="0.2">
      <c r="A690" t="s">
        <v>55</v>
      </c>
      <c r="B690">
        <v>2</v>
      </c>
      <c r="C690" t="s">
        <v>64</v>
      </c>
      <c r="D690">
        <v>4</v>
      </c>
      <c r="E690">
        <f>$J$2*VLOOKUP(A690,ratings,2,FALSE)*VLOOKUP(C690,ratings,3,FALSE)</f>
        <v>2.3414070787681616</v>
      </c>
      <c r="F690">
        <f>$J$1*VLOOKUP(C690,ratings,2,FALSE)*VLOOKUP(A690,ratings,3,FALSE)</f>
        <v>3.9798300375831528</v>
      </c>
      <c r="G690">
        <f>(B690-E690)^2+(D690-F690)^2</f>
        <v>0.1169656208169067</v>
      </c>
    </row>
    <row r="691" spans="1:7" x14ac:dyDescent="0.2">
      <c r="A691" t="s">
        <v>41</v>
      </c>
      <c r="B691">
        <v>2</v>
      </c>
      <c r="C691" t="s">
        <v>56</v>
      </c>
      <c r="D691">
        <v>5</v>
      </c>
      <c r="E691">
        <f>$J$2*VLOOKUP(A691,ratings,2,FALSE)*VLOOKUP(C691,ratings,3,FALSE)</f>
        <v>2.7307772099911141</v>
      </c>
      <c r="F691">
        <f>$J$1*VLOOKUP(C691,ratings,2,FALSE)*VLOOKUP(A691,ratings,3,FALSE)</f>
        <v>3.4019853179171569</v>
      </c>
      <c r="G691">
        <f>(B691-E691)^2+(D691-F691)^2</f>
        <v>3.0876862547947272</v>
      </c>
    </row>
    <row r="692" spans="1:7" x14ac:dyDescent="0.2">
      <c r="A692" t="s">
        <v>49</v>
      </c>
      <c r="B692">
        <v>2</v>
      </c>
      <c r="C692" t="s">
        <v>42</v>
      </c>
      <c r="D692">
        <v>3</v>
      </c>
      <c r="E692">
        <f>$J$2*VLOOKUP(A692,ratings,2,FALSE)*VLOOKUP(C692,ratings,3,FALSE)</f>
        <v>2.7679574848694553</v>
      </c>
      <c r="F692">
        <f>$J$1*VLOOKUP(C692,ratings,2,FALSE)*VLOOKUP(A692,ratings,3,FALSE)</f>
        <v>2.8320514097552132</v>
      </c>
      <c r="G692">
        <f>(B692-E692)^2+(D692-F692)^2</f>
        <v>0.61796542753223083</v>
      </c>
    </row>
    <row r="693" spans="1:7" x14ac:dyDescent="0.2">
      <c r="A693" t="s">
        <v>45</v>
      </c>
      <c r="B693">
        <v>2</v>
      </c>
      <c r="C693" t="s">
        <v>60</v>
      </c>
      <c r="D693">
        <v>3</v>
      </c>
      <c r="E693">
        <f>$J$2*VLOOKUP(A693,ratings,2,FALSE)*VLOOKUP(C693,ratings,3,FALSE)</f>
        <v>2.0464556870156683</v>
      </c>
      <c r="F693">
        <f>$J$1*VLOOKUP(C693,ratings,2,FALSE)*VLOOKUP(A693,ratings,3,FALSE)</f>
        <v>4.1699185008570891</v>
      </c>
      <c r="G693">
        <f>(B693-E693)^2+(D693-F693)^2</f>
        <v>1.3708674295037968</v>
      </c>
    </row>
    <row r="694" spans="1:7" x14ac:dyDescent="0.2">
      <c r="A694" t="s">
        <v>53</v>
      </c>
      <c r="B694">
        <v>2</v>
      </c>
      <c r="C694" t="s">
        <v>48</v>
      </c>
      <c r="D694">
        <v>0</v>
      </c>
      <c r="E694">
        <f>$J$2*VLOOKUP(A694,ratings,2,FALSE)*VLOOKUP(C694,ratings,3,FALSE)</f>
        <v>3.251998806663003</v>
      </c>
      <c r="F694">
        <f>$J$1*VLOOKUP(C694,ratings,2,FALSE)*VLOOKUP(A694,ratings,3,FALSE)</f>
        <v>2.1243064589526064</v>
      </c>
      <c r="G694">
        <f>(B694-E694)^2+(D694-F694)^2</f>
        <v>6.0801789434333458</v>
      </c>
    </row>
    <row r="695" spans="1:7" x14ac:dyDescent="0.2">
      <c r="A695" t="s">
        <v>50</v>
      </c>
      <c r="B695">
        <v>2</v>
      </c>
      <c r="C695" t="s">
        <v>65</v>
      </c>
      <c r="D695">
        <v>5</v>
      </c>
      <c r="E695">
        <f>$J$2*VLOOKUP(A695,ratings,2,FALSE)*VLOOKUP(C695,ratings,3,FALSE)</f>
        <v>2.0466788562992528</v>
      </c>
      <c r="F695">
        <f>$J$1*VLOOKUP(C695,ratings,2,FALSE)*VLOOKUP(A695,ratings,3,FALSE)</f>
        <v>3.0242379425423143</v>
      </c>
      <c r="G695">
        <f>(B695-E695)^2+(D695-F695)^2</f>
        <v>3.9058146233148339</v>
      </c>
    </row>
    <row r="696" spans="1:7" x14ac:dyDescent="0.2">
      <c r="A696" t="s">
        <v>55</v>
      </c>
      <c r="B696">
        <v>1</v>
      </c>
      <c r="C696" t="s">
        <v>64</v>
      </c>
      <c r="D696">
        <v>5</v>
      </c>
      <c r="E696">
        <f>$J$2*VLOOKUP(A696,ratings,2,FALSE)*VLOOKUP(C696,ratings,3,FALSE)</f>
        <v>2.3414070787681616</v>
      </c>
      <c r="F696">
        <f>$J$1*VLOOKUP(C696,ratings,2,FALSE)*VLOOKUP(A696,ratings,3,FALSE)</f>
        <v>3.9798300375831528</v>
      </c>
      <c r="G696">
        <f>(B696-E696)^2+(D696-F696)^2</f>
        <v>2.8401197031869243</v>
      </c>
    </row>
    <row r="697" spans="1:7" x14ac:dyDescent="0.2">
      <c r="A697" t="s">
        <v>59</v>
      </c>
      <c r="B697">
        <v>1</v>
      </c>
      <c r="C697" t="s">
        <v>52</v>
      </c>
      <c r="D697">
        <v>4</v>
      </c>
      <c r="E697">
        <f>$J$2*VLOOKUP(A697,ratings,2,FALSE)*VLOOKUP(C697,ratings,3,FALSE)</f>
        <v>2.1673397647168637</v>
      </c>
      <c r="F697">
        <f>$J$1*VLOOKUP(C697,ratings,2,FALSE)*VLOOKUP(A697,ratings,3,FALSE)</f>
        <v>2.7935119385033578</v>
      </c>
      <c r="G697">
        <f>(B697-E697)^2+(D697-F697)^2</f>
        <v>2.8182955688231486</v>
      </c>
    </row>
    <row r="698" spans="1:7" x14ac:dyDescent="0.2">
      <c r="A698" t="s">
        <v>58</v>
      </c>
      <c r="B698">
        <v>1</v>
      </c>
      <c r="C698" t="s">
        <v>57</v>
      </c>
      <c r="D698">
        <v>6</v>
      </c>
      <c r="E698">
        <f>$J$2*VLOOKUP(A698,ratings,2,FALSE)*VLOOKUP(C698,ratings,3,FALSE)</f>
        <v>2.3359951078539769</v>
      </c>
      <c r="F698">
        <f>$J$1*VLOOKUP(C698,ratings,2,FALSE)*VLOOKUP(A698,ratings,3,FALSE)</f>
        <v>2.6924951814651337</v>
      </c>
      <c r="G698">
        <f>(B698-E698)^2+(D698-F698)^2</f>
        <v>12.724471052841118</v>
      </c>
    </row>
    <row r="699" spans="1:7" x14ac:dyDescent="0.2">
      <c r="A699" t="s">
        <v>54</v>
      </c>
      <c r="B699">
        <v>6</v>
      </c>
      <c r="C699" t="s">
        <v>39</v>
      </c>
      <c r="D699">
        <v>7</v>
      </c>
      <c r="E699">
        <f>$J$2*VLOOKUP(A699,ratings,2,FALSE)*VLOOKUP(C699,ratings,3,FALSE)</f>
        <v>2.4549380465252018</v>
      </c>
      <c r="F699">
        <f>$J$1*VLOOKUP(C699,ratings,2,FALSE)*VLOOKUP(A699,ratings,3,FALSE)</f>
        <v>4.1299715518681488</v>
      </c>
      <c r="G699">
        <f>(B699-E699)^2+(D699-F699)^2</f>
        <v>20.804527547060673</v>
      </c>
    </row>
    <row r="700" spans="1:7" x14ac:dyDescent="0.2">
      <c r="A700" t="s">
        <v>49</v>
      </c>
      <c r="B700">
        <v>4</v>
      </c>
      <c r="C700" t="s">
        <v>42</v>
      </c>
      <c r="D700">
        <v>1</v>
      </c>
      <c r="E700">
        <f>$J$2*VLOOKUP(A700,ratings,2,FALSE)*VLOOKUP(C700,ratings,3,FALSE)</f>
        <v>2.7679574848694553</v>
      </c>
      <c r="F700">
        <f>$J$1*VLOOKUP(C700,ratings,2,FALSE)*VLOOKUP(A700,ratings,3,FALSE)</f>
        <v>2.8320514097552132</v>
      </c>
      <c r="G700">
        <f>(B700-E700)^2+(D700-F700)^2</f>
        <v>4.8743411270752626</v>
      </c>
    </row>
    <row r="701" spans="1:7" x14ac:dyDescent="0.2">
      <c r="A701" t="s">
        <v>44</v>
      </c>
      <c r="B701">
        <v>3</v>
      </c>
      <c r="C701" t="s">
        <v>37</v>
      </c>
      <c r="D701">
        <v>6</v>
      </c>
      <c r="E701">
        <f>$J$2*VLOOKUP(A701,ratings,2,FALSE)*VLOOKUP(C701,ratings,3,FALSE)</f>
        <v>3.5049781380764991</v>
      </c>
      <c r="F701">
        <f>$J$1*VLOOKUP(C701,ratings,2,FALSE)*VLOOKUP(A701,ratings,3,FALSE)</f>
        <v>2.5963519031881197</v>
      </c>
      <c r="G701">
        <f>(B701-E701)^2+(D701-F701)^2</f>
        <v>11.839823286866343</v>
      </c>
    </row>
    <row r="702" spans="1:7" x14ac:dyDescent="0.2">
      <c r="A702" t="s">
        <v>51</v>
      </c>
      <c r="B702">
        <v>4</v>
      </c>
      <c r="C702" t="s">
        <v>46</v>
      </c>
      <c r="D702">
        <v>1</v>
      </c>
      <c r="E702">
        <f>$J$2*VLOOKUP(A702,ratings,2,FALSE)*VLOOKUP(C702,ratings,3,FALSE)</f>
        <v>3.3077604766646416</v>
      </c>
      <c r="F702">
        <f>$J$1*VLOOKUP(C702,ratings,2,FALSE)*VLOOKUP(A702,ratings,3,FALSE)</f>
        <v>2.9224935679250557</v>
      </c>
      <c r="G702">
        <f>(B702-E702)^2+(D702-F702)^2</f>
        <v>4.1751770763807752</v>
      </c>
    </row>
    <row r="703" spans="1:7" x14ac:dyDescent="0.2">
      <c r="A703" t="s">
        <v>56</v>
      </c>
      <c r="B703">
        <v>4</v>
      </c>
      <c r="C703" t="s">
        <v>41</v>
      </c>
      <c r="D703">
        <v>5</v>
      </c>
      <c r="E703">
        <f>$J$2*VLOOKUP(A703,ratings,2,FALSE)*VLOOKUP(C703,ratings,3,FALSE)</f>
        <v>3.1074894942733229</v>
      </c>
      <c r="F703">
        <f>$J$1*VLOOKUP(C703,ratings,2,FALSE)*VLOOKUP(A703,ratings,3,FALSE)</f>
        <v>2.9895721263138175</v>
      </c>
      <c r="G703">
        <f>(B703-E703)^2+(D703-F703)^2</f>
        <v>4.838395238126834</v>
      </c>
    </row>
    <row r="704" spans="1:7" x14ac:dyDescent="0.2">
      <c r="A704" t="s">
        <v>43</v>
      </c>
      <c r="B704">
        <v>4</v>
      </c>
      <c r="C704" t="s">
        <v>38</v>
      </c>
      <c r="D704">
        <v>3</v>
      </c>
      <c r="E704">
        <f>$J$2*VLOOKUP(A704,ratings,2,FALSE)*VLOOKUP(C704,ratings,3,FALSE)</f>
        <v>2.5428292908038119</v>
      </c>
      <c r="F704">
        <f>$J$1*VLOOKUP(C704,ratings,2,FALSE)*VLOOKUP(A704,ratings,3,FALSE)</f>
        <v>3.388464176692263</v>
      </c>
      <c r="G704">
        <f>(B704-E704)^2+(D704-F704)^2</f>
        <v>2.2742508923125198</v>
      </c>
    </row>
    <row r="705" spans="1:7" x14ac:dyDescent="0.2">
      <c r="A705" t="s">
        <v>45</v>
      </c>
      <c r="B705">
        <v>2</v>
      </c>
      <c r="C705" t="s">
        <v>60</v>
      </c>
      <c r="D705">
        <v>5</v>
      </c>
      <c r="E705">
        <f>$J$2*VLOOKUP(A705,ratings,2,FALSE)*VLOOKUP(C705,ratings,3,FALSE)</f>
        <v>2.0464556870156683</v>
      </c>
      <c r="F705">
        <f>$J$1*VLOOKUP(C705,ratings,2,FALSE)*VLOOKUP(A705,ratings,3,FALSE)</f>
        <v>4.1699185008570891</v>
      </c>
      <c r="G705">
        <f>(B705-E705)^2+(D705-F705)^2</f>
        <v>0.69119342607543999</v>
      </c>
    </row>
    <row r="706" spans="1:7" x14ac:dyDescent="0.2">
      <c r="A706" t="s">
        <v>53</v>
      </c>
      <c r="B706">
        <v>5</v>
      </c>
      <c r="C706" t="s">
        <v>48</v>
      </c>
      <c r="D706">
        <v>1</v>
      </c>
      <c r="E706">
        <f>$J$2*VLOOKUP(A706,ratings,2,FALSE)*VLOOKUP(C706,ratings,3,FALSE)</f>
        <v>3.251998806663003</v>
      </c>
      <c r="F706">
        <f>$J$1*VLOOKUP(C706,ratings,2,FALSE)*VLOOKUP(A706,ratings,3,FALSE)</f>
        <v>2.1243064589526064</v>
      </c>
      <c r="G706">
        <f>(B706-E706)^2+(D706-F706)^2</f>
        <v>4.319573185550114</v>
      </c>
    </row>
    <row r="707" spans="1:7" x14ac:dyDescent="0.2">
      <c r="A707" t="s">
        <v>65</v>
      </c>
      <c r="B707">
        <v>3</v>
      </c>
      <c r="C707" t="s">
        <v>50</v>
      </c>
      <c r="D707">
        <v>7</v>
      </c>
      <c r="E707">
        <f>$J$2*VLOOKUP(A707,ratings,2,FALSE)*VLOOKUP(C707,ratings,3,FALSE)</f>
        <v>2.7624421496288951</v>
      </c>
      <c r="F707">
        <f>$J$1*VLOOKUP(C707,ratings,2,FALSE)*VLOOKUP(A707,ratings,3,FALSE)</f>
        <v>2.2406419820414425</v>
      </c>
      <c r="G707">
        <f>(B707-E707)^2+(D707-F707)^2</f>
        <v>22.707922475379352</v>
      </c>
    </row>
    <row r="708" spans="1:7" x14ac:dyDescent="0.2">
      <c r="A708" t="s">
        <v>49</v>
      </c>
      <c r="B708">
        <v>4</v>
      </c>
      <c r="C708" t="s">
        <v>64</v>
      </c>
      <c r="D708">
        <v>2</v>
      </c>
      <c r="E708">
        <f>$J$2*VLOOKUP(A708,ratings,2,FALSE)*VLOOKUP(C708,ratings,3,FALSE)</f>
        <v>2.9382489653472827</v>
      </c>
      <c r="F708">
        <f>$J$1*VLOOKUP(C708,ratings,2,FALSE)*VLOOKUP(A708,ratings,3,FALSE)</f>
        <v>2.9620211409806778</v>
      </c>
      <c r="G708">
        <f>(B708-E708)^2+(D708-F708)^2</f>
        <v>2.0527999352798805</v>
      </c>
    </row>
    <row r="709" spans="1:7" x14ac:dyDescent="0.2">
      <c r="A709" t="s">
        <v>47</v>
      </c>
      <c r="B709">
        <v>1</v>
      </c>
      <c r="C709" t="s">
        <v>57</v>
      </c>
      <c r="D709">
        <v>0</v>
      </c>
      <c r="E709">
        <f>$J$2*VLOOKUP(A709,ratings,2,FALSE)*VLOOKUP(C709,ratings,3,FALSE)</f>
        <v>2.4548797848731283</v>
      </c>
      <c r="F709">
        <f>$J$1*VLOOKUP(C709,ratings,2,FALSE)*VLOOKUP(A709,ratings,3,FALSE)</f>
        <v>2.8273307725506722</v>
      </c>
      <c r="G709">
        <f>(B709-E709)^2+(D709-F709)^2</f>
        <v>10.110474485844462</v>
      </c>
    </row>
    <row r="710" spans="1:7" x14ac:dyDescent="0.2">
      <c r="A710" t="s">
        <v>40</v>
      </c>
      <c r="B710">
        <v>3</v>
      </c>
      <c r="C710" t="s">
        <v>58</v>
      </c>
      <c r="D710">
        <v>2</v>
      </c>
      <c r="E710">
        <f>$J$2*VLOOKUP(A710,ratings,2,FALSE)*VLOOKUP(C710,ratings,3,FALSE)</f>
        <v>2.7089980076892783</v>
      </c>
      <c r="F710">
        <f>$J$1*VLOOKUP(C710,ratings,2,FALSE)*VLOOKUP(A710,ratings,3,FALSE)</f>
        <v>4.0251086081279022</v>
      </c>
      <c r="G710">
        <f>(B710-E710)^2+(D710-F710)^2</f>
        <v>4.1857470342425387</v>
      </c>
    </row>
    <row r="711" spans="1:7" x14ac:dyDescent="0.2">
      <c r="A711" t="s">
        <v>54</v>
      </c>
      <c r="B711">
        <v>1</v>
      </c>
      <c r="C711" t="s">
        <v>39</v>
      </c>
      <c r="D711">
        <v>5</v>
      </c>
      <c r="E711">
        <f>$J$2*VLOOKUP(A711,ratings,2,FALSE)*VLOOKUP(C711,ratings,3,FALSE)</f>
        <v>2.4549380465252018</v>
      </c>
      <c r="F711">
        <f>$J$1*VLOOKUP(C711,ratings,2,FALSE)*VLOOKUP(A711,ratings,3,FALSE)</f>
        <v>4.1299715518681488</v>
      </c>
      <c r="G711">
        <f>(B711-E711)^2+(D711-F711)^2</f>
        <v>2.8737942197852875</v>
      </c>
    </row>
    <row r="712" spans="1:7" x14ac:dyDescent="0.2">
      <c r="A712" t="s">
        <v>36</v>
      </c>
      <c r="B712">
        <v>4</v>
      </c>
      <c r="C712" t="s">
        <v>35</v>
      </c>
      <c r="D712">
        <v>2</v>
      </c>
      <c r="E712">
        <f>$J$2*VLOOKUP(A712,ratings,2,FALSE)*VLOOKUP(C712,ratings,3,FALSE)</f>
        <v>3.4285584691714832</v>
      </c>
      <c r="F712">
        <f>$J$1*VLOOKUP(C712,ratings,2,FALSE)*VLOOKUP(A712,ratings,3,FALSE)</f>
        <v>2.6464824452055864</v>
      </c>
      <c r="G712">
        <f>(B712-E712)^2+(D712-F712)^2</f>
        <v>0.74448497511463274</v>
      </c>
    </row>
    <row r="713" spans="1:7" x14ac:dyDescent="0.2">
      <c r="A713" t="s">
        <v>55</v>
      </c>
      <c r="B713">
        <v>1</v>
      </c>
      <c r="C713" t="s">
        <v>42</v>
      </c>
      <c r="D713">
        <v>3</v>
      </c>
      <c r="E713">
        <f>$J$2*VLOOKUP(A713,ratings,2,FALSE)*VLOOKUP(C713,ratings,3,FALSE)</f>
        <v>2.205706638626062</v>
      </c>
      <c r="F713">
        <f>$J$1*VLOOKUP(C713,ratings,2,FALSE)*VLOOKUP(A713,ratings,3,FALSE)</f>
        <v>3.8052001427619238</v>
      </c>
      <c r="G713">
        <f>(B713-E713)^2+(D713-F713)^2</f>
        <v>2.1020757683307796</v>
      </c>
    </row>
    <row r="714" spans="1:7" x14ac:dyDescent="0.2">
      <c r="A714" t="s">
        <v>63</v>
      </c>
      <c r="B714">
        <v>3</v>
      </c>
      <c r="C714" t="s">
        <v>37</v>
      </c>
      <c r="D714">
        <v>0</v>
      </c>
      <c r="E714">
        <f>$J$2*VLOOKUP(A714,ratings,2,FALSE)*VLOOKUP(C714,ratings,3,FALSE)</f>
        <v>3.0351790688296187</v>
      </c>
      <c r="F714">
        <f>$J$1*VLOOKUP(C714,ratings,2,FALSE)*VLOOKUP(A714,ratings,3,FALSE)</f>
        <v>3.3295324534807422</v>
      </c>
      <c r="G714">
        <f>(B714-E714)^2+(D714-F714)^2</f>
        <v>11.087023925665209</v>
      </c>
    </row>
    <row r="715" spans="1:7" x14ac:dyDescent="0.2">
      <c r="A715" t="s">
        <v>44</v>
      </c>
      <c r="B715">
        <v>5</v>
      </c>
      <c r="C715" t="s">
        <v>62</v>
      </c>
      <c r="D715">
        <v>3</v>
      </c>
      <c r="E715">
        <f>$J$2*VLOOKUP(A715,ratings,2,FALSE)*VLOOKUP(C715,ratings,3,FALSE)</f>
        <v>2.9177449128399608</v>
      </c>
      <c r="F715">
        <f>$J$1*VLOOKUP(C715,ratings,2,FALSE)*VLOOKUP(A715,ratings,3,FALSE)</f>
        <v>2.7939694534059325</v>
      </c>
      <c r="G715">
        <f>(B715-E715)^2+(D715-F715)^2</f>
        <v>4.3782348341337123</v>
      </c>
    </row>
    <row r="716" spans="1:7" x14ac:dyDescent="0.2">
      <c r="A716" t="s">
        <v>53</v>
      </c>
      <c r="B716">
        <v>4</v>
      </c>
      <c r="C716" t="s">
        <v>48</v>
      </c>
      <c r="D716">
        <v>6</v>
      </c>
      <c r="E716">
        <f>$J$2*VLOOKUP(A716,ratings,2,FALSE)*VLOOKUP(C716,ratings,3,FALSE)</f>
        <v>3.251998806663003</v>
      </c>
      <c r="F716">
        <f>$J$1*VLOOKUP(C716,ratings,2,FALSE)*VLOOKUP(A716,ratings,3,FALSE)</f>
        <v>2.1243064589526064</v>
      </c>
      <c r="G716">
        <f>(B716-E716)^2+(D716-F716)^2</f>
        <v>15.580506209350057</v>
      </c>
    </row>
    <row r="717" spans="1:7" x14ac:dyDescent="0.2">
      <c r="A717" t="s">
        <v>43</v>
      </c>
      <c r="B717">
        <v>2</v>
      </c>
      <c r="C717" t="s">
        <v>61</v>
      </c>
      <c r="D717">
        <v>4</v>
      </c>
      <c r="E717">
        <f>$J$2*VLOOKUP(A717,ratings,2,FALSE)*VLOOKUP(C717,ratings,3,FALSE)</f>
        <v>2.5981355849252372</v>
      </c>
      <c r="F717">
        <f>$J$1*VLOOKUP(C717,ratings,2,FALSE)*VLOOKUP(A717,ratings,3,FALSE)</f>
        <v>2.9170740100857455</v>
      </c>
      <c r="G717">
        <f>(B717-E717)^2+(D717-F717)^2</f>
        <v>1.5304948775856237</v>
      </c>
    </row>
    <row r="718" spans="1:7" x14ac:dyDescent="0.2">
      <c r="A718" t="s">
        <v>56</v>
      </c>
      <c r="B718">
        <v>3</v>
      </c>
      <c r="C718" t="s">
        <v>41</v>
      </c>
      <c r="D718">
        <v>1</v>
      </c>
      <c r="E718">
        <f>$J$2*VLOOKUP(A718,ratings,2,FALSE)*VLOOKUP(C718,ratings,3,FALSE)</f>
        <v>3.1074894942733229</v>
      </c>
      <c r="F718">
        <f>$J$1*VLOOKUP(C718,ratings,2,FALSE)*VLOOKUP(A718,ratings,3,FALSE)</f>
        <v>2.9895721263138175</v>
      </c>
      <c r="G718">
        <f>(B718-E718)^2+(D718-F718)^2</f>
        <v>3.96995123718402</v>
      </c>
    </row>
    <row r="719" spans="1:7" x14ac:dyDescent="0.2">
      <c r="A719" t="s">
        <v>51</v>
      </c>
      <c r="B719">
        <v>4</v>
      </c>
      <c r="C719" t="s">
        <v>52</v>
      </c>
      <c r="D719">
        <v>2</v>
      </c>
      <c r="E719">
        <f>$J$2*VLOOKUP(A719,ratings,2,FALSE)*VLOOKUP(C719,ratings,3,FALSE)</f>
        <v>3.1196447699869867</v>
      </c>
      <c r="F719">
        <f>$J$1*VLOOKUP(C719,ratings,2,FALSE)*VLOOKUP(A719,ratings,3,FALSE)</f>
        <v>2.6835309758467547</v>
      </c>
      <c r="G719">
        <f>(B719-E719)^2+(D719-F719)^2</f>
        <v>1.2422399259532824</v>
      </c>
    </row>
    <row r="720" spans="1:7" x14ac:dyDescent="0.2">
      <c r="A720" t="s">
        <v>40</v>
      </c>
      <c r="B720">
        <v>1</v>
      </c>
      <c r="C720" t="s">
        <v>58</v>
      </c>
      <c r="D720">
        <v>4</v>
      </c>
      <c r="E720">
        <f>$J$2*VLOOKUP(A720,ratings,2,FALSE)*VLOOKUP(C720,ratings,3,FALSE)</f>
        <v>2.7089980076892783</v>
      </c>
      <c r="F720">
        <f>$J$1*VLOOKUP(C720,ratings,2,FALSE)*VLOOKUP(A720,ratings,3,FALSE)</f>
        <v>4.0251086081279022</v>
      </c>
      <c r="G720">
        <f>(B720-E720)^2+(D720-F720)^2</f>
        <v>2.921304632488043</v>
      </c>
    </row>
    <row r="721" spans="1:7" x14ac:dyDescent="0.2">
      <c r="A721" t="s">
        <v>60</v>
      </c>
      <c r="B721">
        <v>5</v>
      </c>
      <c r="C721" t="s">
        <v>59</v>
      </c>
      <c r="D721">
        <v>1</v>
      </c>
      <c r="E721">
        <f>$J$2*VLOOKUP(A721,ratings,2,FALSE)*VLOOKUP(C721,ratings,3,FALSE)</f>
        <v>3.3241299414974068</v>
      </c>
      <c r="F721">
        <f>$J$1*VLOOKUP(C721,ratings,2,FALSE)*VLOOKUP(A721,ratings,3,FALSE)</f>
        <v>1.7983862078328381</v>
      </c>
      <c r="G721">
        <f>(B721-E721)^2+(D721-F721)^2</f>
        <v>3.4459609898431847</v>
      </c>
    </row>
    <row r="722" spans="1:7" x14ac:dyDescent="0.2">
      <c r="A722" t="s">
        <v>43</v>
      </c>
      <c r="B722">
        <v>2</v>
      </c>
      <c r="C722" t="s">
        <v>61</v>
      </c>
      <c r="D722">
        <v>5</v>
      </c>
      <c r="E722">
        <f>$J$2*VLOOKUP(A722,ratings,2,FALSE)*VLOOKUP(C722,ratings,3,FALSE)</f>
        <v>2.5981355849252372</v>
      </c>
      <c r="F722">
        <f>$J$1*VLOOKUP(C722,ratings,2,FALSE)*VLOOKUP(A722,ratings,3,FALSE)</f>
        <v>2.9170740100857455</v>
      </c>
      <c r="G722">
        <f>(B722-E722)^2+(D722-F722)^2</f>
        <v>4.6963468574141327</v>
      </c>
    </row>
    <row r="723" spans="1:7" x14ac:dyDescent="0.2">
      <c r="A723" t="s">
        <v>65</v>
      </c>
      <c r="B723">
        <v>2</v>
      </c>
      <c r="C723" t="s">
        <v>50</v>
      </c>
      <c r="D723">
        <v>1</v>
      </c>
      <c r="E723">
        <f>$J$2*VLOOKUP(A723,ratings,2,FALSE)*VLOOKUP(C723,ratings,3,FALSE)</f>
        <v>2.7624421496288951</v>
      </c>
      <c r="F723">
        <f>$J$1*VLOOKUP(C723,ratings,2,FALSE)*VLOOKUP(A723,ratings,3,FALSE)</f>
        <v>2.2406419820414425</v>
      </c>
      <c r="G723">
        <f>(B723-E723)^2+(D723-F723)^2</f>
        <v>2.1205105591344493</v>
      </c>
    </row>
    <row r="724" spans="1:7" x14ac:dyDescent="0.2">
      <c r="A724" t="s">
        <v>49</v>
      </c>
      <c r="B724">
        <v>3</v>
      </c>
      <c r="C724" t="s">
        <v>64</v>
      </c>
      <c r="D724">
        <v>4</v>
      </c>
      <c r="E724">
        <f>$J$2*VLOOKUP(A724,ratings,2,FALSE)*VLOOKUP(C724,ratings,3,FALSE)</f>
        <v>2.9382489653472827</v>
      </c>
      <c r="F724">
        <f>$J$1*VLOOKUP(C724,ratings,2,FALSE)*VLOOKUP(A724,ratings,3,FALSE)</f>
        <v>2.9620211409806778</v>
      </c>
      <c r="G724">
        <f>(B724-E724)^2+(D724-F724)^2</f>
        <v>1.0812133020517349</v>
      </c>
    </row>
    <row r="725" spans="1:7" x14ac:dyDescent="0.2">
      <c r="A725" t="s">
        <v>46</v>
      </c>
      <c r="B725">
        <v>4</v>
      </c>
      <c r="C725" t="s">
        <v>52</v>
      </c>
      <c r="D725">
        <v>0</v>
      </c>
      <c r="E725">
        <f>$J$2*VLOOKUP(A725,ratings,2,FALSE)*VLOOKUP(C725,ratings,3,FALSE)</f>
        <v>2.6843870252410325</v>
      </c>
      <c r="F725">
        <f>$J$1*VLOOKUP(C725,ratings,2,FALSE)*VLOOKUP(A725,ratings,3,FALSE)</f>
        <v>2.8612107956115276</v>
      </c>
      <c r="G725">
        <f>(B725-E725)^2+(D725-F725)^2</f>
        <v>9.9173647162780902</v>
      </c>
    </row>
    <row r="726" spans="1:7" x14ac:dyDescent="0.2">
      <c r="A726" t="s">
        <v>47</v>
      </c>
      <c r="B726">
        <v>6</v>
      </c>
      <c r="C726" t="s">
        <v>57</v>
      </c>
      <c r="D726">
        <v>3</v>
      </c>
      <c r="E726">
        <f>$J$2*VLOOKUP(A726,ratings,2,FALSE)*VLOOKUP(C726,ratings,3,FALSE)</f>
        <v>2.4548797848731283</v>
      </c>
      <c r="F726">
        <f>$J$1*VLOOKUP(C726,ratings,2,FALSE)*VLOOKUP(A726,ratings,3,FALSE)</f>
        <v>2.8273307725506722</v>
      </c>
      <c r="G726">
        <f>(B726-E726)^2+(D726-F726)^2</f>
        <v>12.597692001809143</v>
      </c>
    </row>
    <row r="727" spans="1:7" x14ac:dyDescent="0.2">
      <c r="A727" t="s">
        <v>54</v>
      </c>
      <c r="B727">
        <v>2</v>
      </c>
      <c r="C727" t="s">
        <v>39</v>
      </c>
      <c r="D727">
        <v>4</v>
      </c>
      <c r="E727">
        <f>$J$2*VLOOKUP(A727,ratings,2,FALSE)*VLOOKUP(C727,ratings,3,FALSE)</f>
        <v>2.4549380465252018</v>
      </c>
      <c r="F727">
        <f>$J$1*VLOOKUP(C727,ratings,2,FALSE)*VLOOKUP(A727,ratings,3,FALSE)</f>
        <v>4.1299715518681488</v>
      </c>
      <c r="G727">
        <f>(B727-E727)^2+(D727-F727)^2</f>
        <v>0.2238612304711815</v>
      </c>
    </row>
    <row r="728" spans="1:7" x14ac:dyDescent="0.2">
      <c r="A728" t="s">
        <v>51</v>
      </c>
      <c r="B728">
        <v>6</v>
      </c>
      <c r="C728" t="s">
        <v>45</v>
      </c>
      <c r="D728">
        <v>3</v>
      </c>
      <c r="E728">
        <f>$J$2*VLOOKUP(A728,ratings,2,FALSE)*VLOOKUP(C728,ratings,3,FALSE)</f>
        <v>3.7005096343802006</v>
      </c>
      <c r="F728">
        <f>$J$1*VLOOKUP(C728,ratings,2,FALSE)*VLOOKUP(A728,ratings,3,FALSE)</f>
        <v>2.9395278550176336</v>
      </c>
      <c r="G728">
        <f>(B728-E728)^2+(D728-F728)^2</f>
        <v>5.2913128218970469</v>
      </c>
    </row>
    <row r="729" spans="1:7" x14ac:dyDescent="0.2">
      <c r="A729" t="s">
        <v>36</v>
      </c>
      <c r="B729">
        <v>3</v>
      </c>
      <c r="C729" t="s">
        <v>35</v>
      </c>
      <c r="D729">
        <v>5</v>
      </c>
      <c r="E729">
        <f>$J$2*VLOOKUP(A729,ratings,2,FALSE)*VLOOKUP(C729,ratings,3,FALSE)</f>
        <v>3.4285584691714832</v>
      </c>
      <c r="F729">
        <f>$J$1*VLOOKUP(C729,ratings,2,FALSE)*VLOOKUP(A729,ratings,3,FALSE)</f>
        <v>2.6464824452055864</v>
      </c>
      <c r="G729">
        <f>(B729-E729)^2+(D729-F729)^2</f>
        <v>5.7227072422240806</v>
      </c>
    </row>
    <row r="730" spans="1:7" x14ac:dyDescent="0.2">
      <c r="A730" t="s">
        <v>63</v>
      </c>
      <c r="B730">
        <v>2</v>
      </c>
      <c r="C730" t="s">
        <v>37</v>
      </c>
      <c r="D730">
        <v>4</v>
      </c>
      <c r="E730">
        <f>$J$2*VLOOKUP(A730,ratings,2,FALSE)*VLOOKUP(C730,ratings,3,FALSE)</f>
        <v>3.0351790688296187</v>
      </c>
      <c r="F730">
        <f>$J$1*VLOOKUP(C730,ratings,2,FALSE)*VLOOKUP(A730,ratings,3,FALSE)</f>
        <v>3.3295324534807422</v>
      </c>
      <c r="G730">
        <f>(B730-E730)^2+(D730-F730)^2</f>
        <v>1.5211224354785096</v>
      </c>
    </row>
    <row r="731" spans="1:7" x14ac:dyDescent="0.2">
      <c r="A731" t="s">
        <v>44</v>
      </c>
      <c r="B731">
        <v>4</v>
      </c>
      <c r="C731" t="s">
        <v>62</v>
      </c>
      <c r="D731">
        <v>1</v>
      </c>
      <c r="E731">
        <f>$J$2*VLOOKUP(A731,ratings,2,FALSE)*VLOOKUP(C731,ratings,3,FALSE)</f>
        <v>2.9177449128399608</v>
      </c>
      <c r="F731">
        <f>$J$1*VLOOKUP(C731,ratings,2,FALSE)*VLOOKUP(A731,ratings,3,FALSE)</f>
        <v>2.7939694534059325</v>
      </c>
      <c r="G731">
        <f>(B731-E731)^2+(D731-F731)^2</f>
        <v>4.389602473437364</v>
      </c>
    </row>
    <row r="732" spans="1:7" x14ac:dyDescent="0.2">
      <c r="A732" t="s">
        <v>48</v>
      </c>
      <c r="B732">
        <v>3</v>
      </c>
      <c r="C732" t="s">
        <v>58</v>
      </c>
      <c r="D732">
        <v>6</v>
      </c>
      <c r="E732">
        <f>$J$2*VLOOKUP(A732,ratings,2,FALSE)*VLOOKUP(C732,ratings,3,FALSE)</f>
        <v>2.2868287319283547</v>
      </c>
      <c r="F732">
        <f>$J$1*VLOOKUP(C732,ratings,2,FALSE)*VLOOKUP(A732,ratings,3,FALSE)</f>
        <v>3.8866341308812133</v>
      </c>
      <c r="G732">
        <f>(B732-E732)^2+(D732-F732)^2</f>
        <v>4.9749285543591233</v>
      </c>
    </row>
    <row r="733" spans="1:7" x14ac:dyDescent="0.2">
      <c r="A733" t="s">
        <v>54</v>
      </c>
      <c r="B733">
        <v>3</v>
      </c>
      <c r="C733" t="s">
        <v>40</v>
      </c>
      <c r="D733">
        <v>4</v>
      </c>
      <c r="E733">
        <f>$J$2*VLOOKUP(A733,ratings,2,FALSE)*VLOOKUP(C733,ratings,3,FALSE)</f>
        <v>3.0439556449048473</v>
      </c>
      <c r="F733">
        <f>$J$1*VLOOKUP(C733,ratings,2,FALSE)*VLOOKUP(A733,ratings,3,FALSE)</f>
        <v>3.5691907921326411</v>
      </c>
      <c r="G733">
        <f>(B733-E733)^2+(D733-F733)^2</f>
        <v>0.18752867230230225</v>
      </c>
    </row>
    <row r="734" spans="1:7" x14ac:dyDescent="0.2">
      <c r="A734" t="s">
        <v>53</v>
      </c>
      <c r="B734">
        <v>0</v>
      </c>
      <c r="C734" t="s">
        <v>39</v>
      </c>
      <c r="D734">
        <v>1</v>
      </c>
      <c r="E734">
        <f>$J$2*VLOOKUP(A734,ratings,2,FALSE)*VLOOKUP(C734,ratings,3,FALSE)</f>
        <v>2.7161674317807032</v>
      </c>
      <c r="F734">
        <f>$J$1*VLOOKUP(C734,ratings,2,FALSE)*VLOOKUP(A734,ratings,3,FALSE)</f>
        <v>2.9118534344266611</v>
      </c>
      <c r="G734">
        <f>(B734-E734)^2+(D734-F734)^2</f>
        <v>11.0327490721952</v>
      </c>
    </row>
    <row r="735" spans="1:7" x14ac:dyDescent="0.2">
      <c r="A735" t="s">
        <v>55</v>
      </c>
      <c r="B735">
        <v>3</v>
      </c>
      <c r="C735" t="s">
        <v>42</v>
      </c>
      <c r="D735">
        <v>4</v>
      </c>
      <c r="E735">
        <f>$J$2*VLOOKUP(A735,ratings,2,FALSE)*VLOOKUP(C735,ratings,3,FALSE)</f>
        <v>2.205706638626062</v>
      </c>
      <c r="F735">
        <f>$J$1*VLOOKUP(C735,ratings,2,FALSE)*VLOOKUP(A735,ratings,3,FALSE)</f>
        <v>3.8052001427619238</v>
      </c>
      <c r="G735">
        <f>(B735-E735)^2+(D735-F735)^2</f>
        <v>0.66884892830268416</v>
      </c>
    </row>
    <row r="736" spans="1:7" x14ac:dyDescent="0.2">
      <c r="A736" t="s">
        <v>43</v>
      </c>
      <c r="B736">
        <v>2</v>
      </c>
      <c r="C736" t="s">
        <v>61</v>
      </c>
      <c r="D736">
        <v>1</v>
      </c>
      <c r="E736">
        <f>$J$2*VLOOKUP(A736,ratings,2,FALSE)*VLOOKUP(C736,ratings,3,FALSE)</f>
        <v>2.5981355849252372</v>
      </c>
      <c r="F736">
        <f>$J$1*VLOOKUP(C736,ratings,2,FALSE)*VLOOKUP(A736,ratings,3,FALSE)</f>
        <v>2.9170740100857455</v>
      </c>
      <c r="G736">
        <f>(B736-E736)^2+(D736-F736)^2</f>
        <v>4.0329389381000968</v>
      </c>
    </row>
    <row r="737" spans="1:7" x14ac:dyDescent="0.2">
      <c r="A737" t="s">
        <v>49</v>
      </c>
      <c r="B737">
        <v>3</v>
      </c>
      <c r="C737" t="s">
        <v>65</v>
      </c>
      <c r="D737">
        <v>4</v>
      </c>
      <c r="E737">
        <f>$J$2*VLOOKUP(A737,ratings,2,FALSE)*VLOOKUP(C737,ratings,3,FALSE)</f>
        <v>2.8538785126663448</v>
      </c>
      <c r="F737">
        <f>$J$1*VLOOKUP(C737,ratings,2,FALSE)*VLOOKUP(A737,ratings,3,FALSE)</f>
        <v>2.4889463776030665</v>
      </c>
      <c r="G737">
        <f>(B737-E737)^2+(D737-F737)^2</f>
        <v>2.3046345388194944</v>
      </c>
    </row>
    <row r="738" spans="1:7" x14ac:dyDescent="0.2">
      <c r="A738" t="s">
        <v>59</v>
      </c>
      <c r="B738">
        <v>1</v>
      </c>
      <c r="C738" t="s">
        <v>52</v>
      </c>
      <c r="D738">
        <v>4</v>
      </c>
      <c r="E738">
        <f>$J$2*VLOOKUP(A738,ratings,2,FALSE)*VLOOKUP(C738,ratings,3,FALSE)</f>
        <v>2.1673397647168637</v>
      </c>
      <c r="F738">
        <f>$J$1*VLOOKUP(C738,ratings,2,FALSE)*VLOOKUP(A738,ratings,3,FALSE)</f>
        <v>2.7935119385033578</v>
      </c>
      <c r="G738">
        <f>(B738-E738)^2+(D738-F738)^2</f>
        <v>2.8182955688231486</v>
      </c>
    </row>
    <row r="739" spans="1:7" x14ac:dyDescent="0.2">
      <c r="A739" t="s">
        <v>64</v>
      </c>
      <c r="B739">
        <v>1</v>
      </c>
      <c r="C739" t="s">
        <v>56</v>
      </c>
      <c r="D739">
        <v>4</v>
      </c>
      <c r="E739">
        <f>$J$2*VLOOKUP(A739,ratings,2,FALSE)*VLOOKUP(C739,ratings,3,FALSE)</f>
        <v>3.0951588736715365</v>
      </c>
      <c r="F739">
        <f>$J$1*VLOOKUP(C739,ratings,2,FALSE)*VLOOKUP(A739,ratings,3,FALSE)</f>
        <v>2.8530518225256603</v>
      </c>
      <c r="G739">
        <f>(B739-E739)^2+(D739-F739)^2</f>
        <v>5.7051808277362914</v>
      </c>
    </row>
    <row r="740" spans="1:7" x14ac:dyDescent="0.2">
      <c r="A740" t="s">
        <v>37</v>
      </c>
      <c r="B740">
        <v>1</v>
      </c>
      <c r="C740" t="s">
        <v>63</v>
      </c>
      <c r="D740">
        <v>2</v>
      </c>
      <c r="E740">
        <f>$J$2*VLOOKUP(A740,ratings,2,FALSE)*VLOOKUP(C740,ratings,3,FALSE)</f>
        <v>3.0413085751845794</v>
      </c>
      <c r="F740">
        <f>$J$1*VLOOKUP(C740,ratings,2,FALSE)*VLOOKUP(A740,ratings,3,FALSE)</f>
        <v>3.3228220556936909</v>
      </c>
      <c r="G740">
        <f>(B740-E740)^2+(D740-F740)^2</f>
        <v>5.9167988901517798</v>
      </c>
    </row>
    <row r="741" spans="1:7" x14ac:dyDescent="0.2">
      <c r="A741" t="s">
        <v>46</v>
      </c>
      <c r="B741">
        <v>4</v>
      </c>
      <c r="C741" t="s">
        <v>45</v>
      </c>
      <c r="D741">
        <v>6</v>
      </c>
      <c r="E741">
        <f>$J$2*VLOOKUP(A741,ratings,2,FALSE)*VLOOKUP(C741,ratings,3,FALSE)</f>
        <v>3.1842087101958998</v>
      </c>
      <c r="F741">
        <f>$J$1*VLOOKUP(C741,ratings,2,FALSE)*VLOOKUP(A741,ratings,3,FALSE)</f>
        <v>3.1341575366475465</v>
      </c>
      <c r="G741">
        <f>(B741-E741)^2+(D741-F741)^2</f>
        <v>8.8785684532742959</v>
      </c>
    </row>
    <row r="742" spans="1:7" x14ac:dyDescent="0.2">
      <c r="A742" t="s">
        <v>36</v>
      </c>
      <c r="B742">
        <v>1</v>
      </c>
      <c r="C742" t="s">
        <v>35</v>
      </c>
      <c r="D742">
        <v>4</v>
      </c>
      <c r="E742">
        <f>$J$2*VLOOKUP(A742,ratings,2,FALSE)*VLOOKUP(C742,ratings,3,FALSE)</f>
        <v>3.4285584691714832</v>
      </c>
      <c r="F742">
        <f>$J$1*VLOOKUP(C742,ratings,2,FALSE)*VLOOKUP(A742,ratings,3,FALSE)</f>
        <v>2.6464824452055864</v>
      </c>
      <c r="G742">
        <f>(B742-E742)^2+(D742-F742)^2</f>
        <v>7.7299060093211871</v>
      </c>
    </row>
    <row r="743" spans="1:7" x14ac:dyDescent="0.2">
      <c r="A743" t="s">
        <v>38</v>
      </c>
      <c r="B743">
        <v>6</v>
      </c>
      <c r="C743" t="s">
        <v>62</v>
      </c>
      <c r="D743">
        <v>1</v>
      </c>
      <c r="E743">
        <f>$J$2*VLOOKUP(A743,ratings,2,FALSE)*VLOOKUP(C743,ratings,3,FALSE)</f>
        <v>2.8782490324580436</v>
      </c>
      <c r="F743">
        <f>$J$1*VLOOKUP(C743,ratings,2,FALSE)*VLOOKUP(A743,ratings,3,FALSE)</f>
        <v>2.9175148221972007</v>
      </c>
      <c r="G743">
        <f>(B743-E743)^2+(D743-F743)^2</f>
        <v>13.422192196695104</v>
      </c>
    </row>
    <row r="744" spans="1:7" x14ac:dyDescent="0.2">
      <c r="A744" t="s">
        <v>50</v>
      </c>
      <c r="B744">
        <v>0</v>
      </c>
      <c r="C744" t="s">
        <v>55</v>
      </c>
      <c r="D744">
        <v>1</v>
      </c>
      <c r="E744">
        <f>$J$2*VLOOKUP(A744,ratings,2,FALSE)*VLOOKUP(C744,ratings,3,FALSE)</f>
        <v>2.4271848489166348</v>
      </c>
      <c r="F744">
        <f>$J$1*VLOOKUP(C744,ratings,2,FALSE)*VLOOKUP(A744,ratings,3,FALSE)</f>
        <v>2.6700769531078037</v>
      </c>
      <c r="G744">
        <f>(B744-E744)^2+(D744-F744)^2</f>
        <v>8.6803833201123126</v>
      </c>
    </row>
    <row r="745" spans="1:7" x14ac:dyDescent="0.2">
      <c r="A745" t="s">
        <v>42</v>
      </c>
      <c r="B745">
        <v>7</v>
      </c>
      <c r="C745" t="s">
        <v>41</v>
      </c>
      <c r="D745">
        <v>4</v>
      </c>
      <c r="E745">
        <f>$J$2*VLOOKUP(A745,ratings,2,FALSE)*VLOOKUP(C745,ratings,3,FALSE)</f>
        <v>3.5981351677318401</v>
      </c>
      <c r="F745">
        <f>$J$1*VLOOKUP(C745,ratings,2,FALSE)*VLOOKUP(A745,ratings,3,FALSE)</f>
        <v>2.8716971238629228</v>
      </c>
      <c r="G745">
        <f>(B745-E745)^2+(D745-F745)^2</f>
        <v>12.845751717322077</v>
      </c>
    </row>
    <row r="746" spans="1:7" x14ac:dyDescent="0.2">
      <c r="A746" t="s">
        <v>49</v>
      </c>
      <c r="B746">
        <v>5</v>
      </c>
      <c r="C746" t="s">
        <v>65</v>
      </c>
      <c r="D746">
        <v>1</v>
      </c>
      <c r="E746">
        <f>$J$2*VLOOKUP(A746,ratings,2,FALSE)*VLOOKUP(C746,ratings,3,FALSE)</f>
        <v>2.8538785126663448</v>
      </c>
      <c r="F746">
        <f>$J$1*VLOOKUP(C746,ratings,2,FALSE)*VLOOKUP(A746,ratings,3,FALSE)</f>
        <v>2.4889463776030665</v>
      </c>
      <c r="G746">
        <f>(B746-E746)^2+(D746-F746)^2</f>
        <v>6.8227987537725134</v>
      </c>
    </row>
    <row r="747" spans="1:7" x14ac:dyDescent="0.2">
      <c r="A747" t="s">
        <v>40</v>
      </c>
      <c r="B747">
        <v>4</v>
      </c>
      <c r="C747" t="s">
        <v>54</v>
      </c>
      <c r="D747">
        <v>6</v>
      </c>
      <c r="E747">
        <f>$J$2*VLOOKUP(A747,ratings,2,FALSE)*VLOOKUP(C747,ratings,3,FALSE)</f>
        <v>3.260220680905169</v>
      </c>
      <c r="F747">
        <f>$J$1*VLOOKUP(C747,ratings,2,FALSE)*VLOOKUP(A747,ratings,3,FALSE)</f>
        <v>3.332430385184276</v>
      </c>
      <c r="G747">
        <f>(B747-E747)^2+(D747-F747)^2</f>
        <v>7.6632010908485215</v>
      </c>
    </row>
    <row r="748" spans="1:7" x14ac:dyDescent="0.2">
      <c r="A748" t="s">
        <v>64</v>
      </c>
      <c r="B748">
        <v>7</v>
      </c>
      <c r="C748" t="s">
        <v>56</v>
      </c>
      <c r="D748">
        <v>4</v>
      </c>
      <c r="E748">
        <f>$J$2*VLOOKUP(A748,ratings,2,FALSE)*VLOOKUP(C748,ratings,3,FALSE)</f>
        <v>3.0951588736715365</v>
      </c>
      <c r="F748">
        <f>$J$1*VLOOKUP(C748,ratings,2,FALSE)*VLOOKUP(A748,ratings,3,FALSE)</f>
        <v>2.8530518225256603</v>
      </c>
      <c r="G748">
        <f>(B748-E748)^2+(D748-F748)^2</f>
        <v>16.563274343677854</v>
      </c>
    </row>
    <row r="749" spans="1:7" x14ac:dyDescent="0.2">
      <c r="A749" t="s">
        <v>48</v>
      </c>
      <c r="B749">
        <v>1</v>
      </c>
      <c r="C749" t="s">
        <v>58</v>
      </c>
      <c r="D749">
        <v>3</v>
      </c>
      <c r="E749">
        <f>$J$2*VLOOKUP(A749,ratings,2,FALSE)*VLOOKUP(C749,ratings,3,FALSE)</f>
        <v>2.2868287319283547</v>
      </c>
      <c r="F749">
        <f>$J$1*VLOOKUP(C749,ratings,2,FALSE)*VLOOKUP(A749,ratings,3,FALSE)</f>
        <v>3.8866341308812133</v>
      </c>
      <c r="G749">
        <f>(B749-E749)^2+(D749-F749)^2</f>
        <v>2.4420482673598221</v>
      </c>
    </row>
    <row r="750" spans="1:7" x14ac:dyDescent="0.2">
      <c r="A750" t="s">
        <v>53</v>
      </c>
      <c r="B750">
        <v>3</v>
      </c>
      <c r="C750" t="s">
        <v>39</v>
      </c>
      <c r="D750">
        <v>1</v>
      </c>
      <c r="E750">
        <f>$J$2*VLOOKUP(A750,ratings,2,FALSE)*VLOOKUP(C750,ratings,3,FALSE)</f>
        <v>2.7161674317807032</v>
      </c>
      <c r="F750">
        <f>$J$1*VLOOKUP(C750,ratings,2,FALSE)*VLOOKUP(A750,ratings,3,FALSE)</f>
        <v>2.9118534344266611</v>
      </c>
      <c r="G750">
        <f>(B750-E750)^2+(D750-F750)^2</f>
        <v>3.7357444815109808</v>
      </c>
    </row>
    <row r="751" spans="1:7" x14ac:dyDescent="0.2">
      <c r="A751" t="s">
        <v>57</v>
      </c>
      <c r="B751">
        <v>0</v>
      </c>
      <c r="C751" t="s">
        <v>47</v>
      </c>
      <c r="D751">
        <v>1</v>
      </c>
      <c r="E751">
        <f>$J$2*VLOOKUP(A751,ratings,2,FALSE)*VLOOKUP(C751,ratings,3,FALSE)</f>
        <v>2.5825804203987572</v>
      </c>
      <c r="F751">
        <f>$J$1*VLOOKUP(C751,ratings,2,FALSE)*VLOOKUP(A751,ratings,3,FALSE)</f>
        <v>2.6875279870714341</v>
      </c>
      <c r="G751">
        <f>(B751-E751)^2+(D751-F751)^2</f>
        <v>9.5174723349763877</v>
      </c>
    </row>
    <row r="752" spans="1:7" x14ac:dyDescent="0.2">
      <c r="A752" t="s">
        <v>59</v>
      </c>
      <c r="B752">
        <v>3</v>
      </c>
      <c r="C752" t="s">
        <v>52</v>
      </c>
      <c r="D752">
        <v>2</v>
      </c>
      <c r="E752">
        <f>$J$2*VLOOKUP(A752,ratings,2,FALSE)*VLOOKUP(C752,ratings,3,FALSE)</f>
        <v>2.1673397647168637</v>
      </c>
      <c r="F752">
        <f>$J$1*VLOOKUP(C752,ratings,2,FALSE)*VLOOKUP(A752,ratings,3,FALSE)</f>
        <v>2.7935119385033578</v>
      </c>
      <c r="G752">
        <f>(B752-E752)^2+(D752-F752)^2</f>
        <v>1.3229842639691245</v>
      </c>
    </row>
    <row r="753" spans="1:7" x14ac:dyDescent="0.2">
      <c r="A753" t="s">
        <v>35</v>
      </c>
      <c r="B753">
        <v>4</v>
      </c>
      <c r="C753" t="s">
        <v>51</v>
      </c>
      <c r="D753">
        <v>3</v>
      </c>
      <c r="E753">
        <f>$J$2*VLOOKUP(A753,ratings,2,FALSE)*VLOOKUP(C753,ratings,3,FALSE)</f>
        <v>2.9101892917645857</v>
      </c>
      <c r="F753">
        <f>$J$1*VLOOKUP(C753,ratings,2,FALSE)*VLOOKUP(A753,ratings,3,FALSE)</f>
        <v>3.4904614112572778</v>
      </c>
      <c r="G753">
        <f>(B753-E753)^2+(D753-F753)^2</f>
        <v>1.428239775717056</v>
      </c>
    </row>
    <row r="754" spans="1:7" x14ac:dyDescent="0.2">
      <c r="A754" t="s">
        <v>44</v>
      </c>
      <c r="B754">
        <v>4</v>
      </c>
      <c r="C754" t="s">
        <v>43</v>
      </c>
      <c r="D754">
        <v>1</v>
      </c>
      <c r="E754">
        <f>$J$2*VLOOKUP(A754,ratings,2,FALSE)*VLOOKUP(C754,ratings,3,FALSE)</f>
        <v>3.1376109057321129</v>
      </c>
      <c r="F754">
        <f>$J$1*VLOOKUP(C754,ratings,2,FALSE)*VLOOKUP(A754,ratings,3,FALSE)</f>
        <v>2.6659288460009609</v>
      </c>
      <c r="G754">
        <f>(B754-E754)^2+(D754-F754)^2</f>
        <v>3.5190338698502801</v>
      </c>
    </row>
    <row r="755" spans="1:7" x14ac:dyDescent="0.2">
      <c r="A755" t="s">
        <v>37</v>
      </c>
      <c r="B755">
        <v>3</v>
      </c>
      <c r="C755" t="s">
        <v>63</v>
      </c>
      <c r="D755">
        <v>6</v>
      </c>
      <c r="E755">
        <f>$J$2*VLOOKUP(A755,ratings,2,FALSE)*VLOOKUP(C755,ratings,3,FALSE)</f>
        <v>3.0413085751845794</v>
      </c>
      <c r="F755">
        <f>$J$1*VLOOKUP(C755,ratings,2,FALSE)*VLOOKUP(A755,ratings,3,FALSE)</f>
        <v>3.3228220556936909</v>
      </c>
      <c r="G755">
        <f>(B755-E755)^2+(D755-F755)^2</f>
        <v>7.1689881438639347</v>
      </c>
    </row>
    <row r="756" spans="1:7" x14ac:dyDescent="0.2">
      <c r="A756" t="s">
        <v>46</v>
      </c>
      <c r="B756">
        <v>2</v>
      </c>
      <c r="C756" t="s">
        <v>45</v>
      </c>
      <c r="D756">
        <v>4</v>
      </c>
      <c r="E756">
        <f>$J$2*VLOOKUP(A756,ratings,2,FALSE)*VLOOKUP(C756,ratings,3,FALSE)</f>
        <v>3.1842087101958998</v>
      </c>
      <c r="F756">
        <f>$J$1*VLOOKUP(C756,ratings,2,FALSE)*VLOOKUP(A756,ratings,3,FALSE)</f>
        <v>3.1341575366475465</v>
      </c>
      <c r="G756">
        <f>(B756-E756)^2+(D756-F756)^2</f>
        <v>2.1520334406480814</v>
      </c>
    </row>
    <row r="757" spans="1:7" x14ac:dyDescent="0.2">
      <c r="A757" t="s">
        <v>36</v>
      </c>
      <c r="B757">
        <v>2</v>
      </c>
      <c r="C757" t="s">
        <v>60</v>
      </c>
      <c r="D757">
        <v>5</v>
      </c>
      <c r="E757">
        <f>$J$2*VLOOKUP(A757,ratings,2,FALSE)*VLOOKUP(C757,ratings,3,FALSE)</f>
        <v>2.5426689954461934</v>
      </c>
      <c r="F757">
        <f>$J$1*VLOOKUP(C757,ratings,2,FALSE)*VLOOKUP(A757,ratings,3,FALSE)</f>
        <v>2.9039013078899854</v>
      </c>
      <c r="G757">
        <f>(B757-E757)^2+(D757-F757)^2</f>
        <v>4.6881193656838951</v>
      </c>
    </row>
    <row r="758" spans="1:7" x14ac:dyDescent="0.2">
      <c r="A758" t="s">
        <v>38</v>
      </c>
      <c r="B758">
        <v>3</v>
      </c>
      <c r="C758" t="s">
        <v>62</v>
      </c>
      <c r="D758">
        <v>1</v>
      </c>
      <c r="E758">
        <f>$J$2*VLOOKUP(A758,ratings,2,FALSE)*VLOOKUP(C758,ratings,3,FALSE)</f>
        <v>2.8782490324580436</v>
      </c>
      <c r="F758">
        <f>$J$1*VLOOKUP(C758,ratings,2,FALSE)*VLOOKUP(A758,ratings,3,FALSE)</f>
        <v>2.9175148221972007</v>
      </c>
      <c r="G758">
        <f>(B758-E758)^2+(D758-F758)^2</f>
        <v>3.6916863914433646</v>
      </c>
    </row>
    <row r="759" spans="1:7" x14ac:dyDescent="0.2">
      <c r="A759" t="s">
        <v>48</v>
      </c>
      <c r="B759">
        <v>2</v>
      </c>
      <c r="C759" t="s">
        <v>53</v>
      </c>
      <c r="D759">
        <v>5</v>
      </c>
      <c r="E759">
        <f>$J$2*VLOOKUP(A759,ratings,2,FALSE)*VLOOKUP(C759,ratings,3,FALSE)</f>
        <v>1.9404140191450818</v>
      </c>
      <c r="F759">
        <f>$J$1*VLOOKUP(C759,ratings,2,FALSE)*VLOOKUP(A759,ratings,3,FALSE)</f>
        <v>3.5601897333972352</v>
      </c>
      <c r="G759">
        <f>(B759-E759)^2+(D759-F759)^2</f>
        <v>2.0766040929291676</v>
      </c>
    </row>
    <row r="760" spans="1:7" x14ac:dyDescent="0.2">
      <c r="A760" t="s">
        <v>50</v>
      </c>
      <c r="B760">
        <v>1</v>
      </c>
      <c r="C760" t="s">
        <v>49</v>
      </c>
      <c r="D760">
        <v>3</v>
      </c>
      <c r="E760">
        <f>$J$2*VLOOKUP(A760,ratings,2,FALSE)*VLOOKUP(C760,ratings,3,FALSE)</f>
        <v>1.8064522272727463</v>
      </c>
      <c r="F760">
        <f>$J$1*VLOOKUP(C760,ratings,2,FALSE)*VLOOKUP(A760,ratings,3,FALSE)</f>
        <v>3.350699208184742</v>
      </c>
      <c r="G760">
        <f>(B760-E760)^2+(D760-F760)^2</f>
        <v>0.7733551294945783</v>
      </c>
    </row>
    <row r="761" spans="1:7" x14ac:dyDescent="0.2">
      <c r="A761" t="s">
        <v>64</v>
      </c>
      <c r="B761">
        <v>4</v>
      </c>
      <c r="C761" t="s">
        <v>41</v>
      </c>
      <c r="D761">
        <v>3</v>
      </c>
      <c r="E761">
        <f>$J$2*VLOOKUP(A761,ratings,2,FALSE)*VLOOKUP(C761,ratings,3,FALSE)</f>
        <v>3.763262346939162</v>
      </c>
      <c r="F761">
        <f>$J$1*VLOOKUP(C761,ratings,2,FALSE)*VLOOKUP(A761,ratings,3,FALSE)</f>
        <v>3.0483709193889403</v>
      </c>
      <c r="G761">
        <f>(B761-E761)^2+(D761-F761)^2</f>
        <v>5.8384462219285081E-2</v>
      </c>
    </row>
    <row r="762" spans="1:7" x14ac:dyDescent="0.2">
      <c r="A762" t="s">
        <v>61</v>
      </c>
      <c r="B762">
        <v>3</v>
      </c>
      <c r="C762" t="s">
        <v>38</v>
      </c>
      <c r="D762">
        <v>1</v>
      </c>
      <c r="E762">
        <f>$J$2*VLOOKUP(A762,ratings,2,FALSE)*VLOOKUP(C762,ratings,3,FALSE)</f>
        <v>2.5072072888764003</v>
      </c>
      <c r="F762">
        <f>$J$1*VLOOKUP(C762,ratings,2,FALSE)*VLOOKUP(A762,ratings,3,FALSE)</f>
        <v>3.2577148239023539</v>
      </c>
      <c r="G762">
        <f>(B762-E762)^2+(D762-F762)^2</f>
        <v>5.3401208822049844</v>
      </c>
    </row>
    <row r="763" spans="1:7" x14ac:dyDescent="0.2">
      <c r="A763" t="s">
        <v>35</v>
      </c>
      <c r="B763">
        <v>5</v>
      </c>
      <c r="C763" t="s">
        <v>51</v>
      </c>
      <c r="D763">
        <v>4</v>
      </c>
      <c r="E763">
        <f>$J$2*VLOOKUP(A763,ratings,2,FALSE)*VLOOKUP(C763,ratings,3,FALSE)</f>
        <v>2.9101892917645857</v>
      </c>
      <c r="F763">
        <f>$J$1*VLOOKUP(C763,ratings,2,FALSE)*VLOOKUP(A763,ratings,3,FALSE)</f>
        <v>3.4904614112572778</v>
      </c>
      <c r="G763">
        <f>(B763-E763)^2+(D763-F763)^2</f>
        <v>4.6269383696733284</v>
      </c>
    </row>
    <row r="764" spans="1:7" x14ac:dyDescent="0.2">
      <c r="A764" t="s">
        <v>40</v>
      </c>
      <c r="B764">
        <v>3</v>
      </c>
      <c r="C764" t="s">
        <v>54</v>
      </c>
      <c r="D764">
        <v>5</v>
      </c>
      <c r="E764">
        <f>$J$2*VLOOKUP(A764,ratings,2,FALSE)*VLOOKUP(C764,ratings,3,FALSE)</f>
        <v>3.260220680905169</v>
      </c>
      <c r="F764">
        <f>$J$1*VLOOKUP(C764,ratings,2,FALSE)*VLOOKUP(A764,ratings,3,FALSE)</f>
        <v>3.332430385184276</v>
      </c>
      <c r="G764">
        <f>(B764-E764)^2+(D764-F764)^2</f>
        <v>2.8485032230274121</v>
      </c>
    </row>
    <row r="765" spans="1:7" x14ac:dyDescent="0.2">
      <c r="A765" t="s">
        <v>57</v>
      </c>
      <c r="B765">
        <v>4</v>
      </c>
      <c r="C765" t="s">
        <v>58</v>
      </c>
      <c r="D765">
        <v>0</v>
      </c>
      <c r="E765">
        <f>$J$2*VLOOKUP(A765,ratings,2,FALSE)*VLOOKUP(C765,ratings,3,FALSE)</f>
        <v>2.459416989755566</v>
      </c>
      <c r="F765">
        <f>$J$1*VLOOKUP(C765,ratings,2,FALSE)*VLOOKUP(A765,ratings,3,FALSE)</f>
        <v>2.5573766457749265</v>
      </c>
      <c r="G765">
        <f>(B765-E765)^2+(D765-F765)^2</f>
        <v>8.9135713198088169</v>
      </c>
    </row>
    <row r="766" spans="1:7" x14ac:dyDescent="0.2">
      <c r="A766" t="s">
        <v>65</v>
      </c>
      <c r="B766">
        <v>0</v>
      </c>
      <c r="C766" t="s">
        <v>42</v>
      </c>
      <c r="D766">
        <v>3</v>
      </c>
      <c r="E766">
        <f>$J$2*VLOOKUP(A766,ratings,2,FALSE)*VLOOKUP(C766,ratings,3,FALSE)</f>
        <v>2.4982732047802081</v>
      </c>
      <c r="F766">
        <f>$J$1*VLOOKUP(C766,ratings,2,FALSE)*VLOOKUP(A766,ratings,3,FALSE)</f>
        <v>3.2086648364066233</v>
      </c>
      <c r="G766">
        <f>(B766-E766)^2+(D766-F766)^2</f>
        <v>6.2849100196753742</v>
      </c>
    </row>
    <row r="767" spans="1:7" x14ac:dyDescent="0.2">
      <c r="A767" t="s">
        <v>37</v>
      </c>
      <c r="B767">
        <v>1</v>
      </c>
      <c r="C767" t="s">
        <v>44</v>
      </c>
      <c r="D767">
        <v>4</v>
      </c>
      <c r="E767">
        <f>$J$2*VLOOKUP(A767,ratings,2,FALSE)*VLOOKUP(C767,ratings,3,FALSE)</f>
        <v>2.3715964381449162</v>
      </c>
      <c r="F767">
        <f>$J$1*VLOOKUP(C767,ratings,2,FALSE)*VLOOKUP(A767,ratings,3,FALSE)</f>
        <v>3.8371438382433625</v>
      </c>
      <c r="G767">
        <f>(B767-E767)^2+(D767-F767)^2</f>
        <v>1.9077989185539248</v>
      </c>
    </row>
    <row r="768" spans="1:7" x14ac:dyDescent="0.2">
      <c r="A768" t="s">
        <v>39</v>
      </c>
      <c r="B768">
        <v>5</v>
      </c>
      <c r="C768" t="s">
        <v>47</v>
      </c>
      <c r="D768">
        <v>4</v>
      </c>
      <c r="E768">
        <f>$J$2*VLOOKUP(A768,ratings,2,FALSE)*VLOOKUP(C768,ratings,3,FALSE)</f>
        <v>3.2916046500229963</v>
      </c>
      <c r="F768">
        <f>$J$1*VLOOKUP(C768,ratings,2,FALSE)*VLOOKUP(A768,ratings,3,FALSE)</f>
        <v>3.4114430120532306</v>
      </c>
      <c r="G768">
        <f>(B768-E768)^2+(D768-F768)^2</f>
        <v>3.2650139998840224</v>
      </c>
    </row>
    <row r="769" spans="1:7" x14ac:dyDescent="0.2">
      <c r="A769" t="s">
        <v>52</v>
      </c>
      <c r="B769">
        <v>2</v>
      </c>
      <c r="C769" t="s">
        <v>59</v>
      </c>
      <c r="D769">
        <v>1</v>
      </c>
      <c r="E769">
        <f>$J$2*VLOOKUP(A769,ratings,2,FALSE)*VLOOKUP(C769,ratings,3,FALSE)</f>
        <v>2.5516891431915578</v>
      </c>
      <c r="F769">
        <f>$J$1*VLOOKUP(C769,ratings,2,FALSE)*VLOOKUP(A769,ratings,3,FALSE)</f>
        <v>2.3727378876397487</v>
      </c>
      <c r="G769">
        <f>(B769-E769)^2+(D769-F769)^2</f>
        <v>2.1887702188770746</v>
      </c>
    </row>
    <row r="770" spans="1:7" x14ac:dyDescent="0.2">
      <c r="A770" t="s">
        <v>60</v>
      </c>
      <c r="B770">
        <v>0</v>
      </c>
      <c r="C770" t="s">
        <v>46</v>
      </c>
      <c r="D770">
        <v>3</v>
      </c>
      <c r="E770">
        <f>$J$2*VLOOKUP(A770,ratings,2,FALSE)*VLOOKUP(C770,ratings,3,FALSE)</f>
        <v>3.4046879641128354</v>
      </c>
      <c r="F770">
        <f>$J$1*VLOOKUP(C770,ratings,2,FALSE)*VLOOKUP(A770,ratings,3,FALSE)</f>
        <v>2.2274147696033042</v>
      </c>
      <c r="G770">
        <f>(B770-E770)^2+(D770-F770)^2</f>
        <v>12.18878807120192</v>
      </c>
    </row>
    <row r="771" spans="1:7" x14ac:dyDescent="0.2">
      <c r="A771" t="s">
        <v>45</v>
      </c>
      <c r="B771">
        <v>0</v>
      </c>
      <c r="C771" t="s">
        <v>36</v>
      </c>
      <c r="D771">
        <v>3</v>
      </c>
      <c r="E771">
        <f>$J$2*VLOOKUP(A771,ratings,2,FALSE)*VLOOKUP(C771,ratings,3,FALSE)</f>
        <v>2.2303849569270509</v>
      </c>
      <c r="F771">
        <f>$J$1*VLOOKUP(C771,ratings,2,FALSE)*VLOOKUP(A771,ratings,3,FALSE)</f>
        <v>4.3564806579479356</v>
      </c>
      <c r="G771">
        <f>(B771-E771)^2+(D771-F771)^2</f>
        <v>6.8146568314733464</v>
      </c>
    </row>
    <row r="772" spans="1:7" x14ac:dyDescent="0.2">
      <c r="A772" t="s">
        <v>62</v>
      </c>
      <c r="B772">
        <v>3</v>
      </c>
      <c r="C772" t="s">
        <v>43</v>
      </c>
      <c r="D772">
        <v>5</v>
      </c>
      <c r="E772">
        <f>$J$2*VLOOKUP(A772,ratings,2,FALSE)*VLOOKUP(C772,ratings,3,FALSE)</f>
        <v>2.8322053934725657</v>
      </c>
      <c r="F772">
        <f>$J$1*VLOOKUP(C772,ratings,2,FALSE)*VLOOKUP(A772,ratings,3,FALSE)</f>
        <v>2.7512030628109665</v>
      </c>
      <c r="G772">
        <f>(B772-E772)^2+(D772-F772)^2</f>
        <v>5.085242694690475</v>
      </c>
    </row>
    <row r="773" spans="1:7" x14ac:dyDescent="0.2">
      <c r="A773" t="s">
        <v>52</v>
      </c>
      <c r="B773">
        <v>2</v>
      </c>
      <c r="C773" t="s">
        <v>59</v>
      </c>
      <c r="D773">
        <v>6</v>
      </c>
      <c r="E773">
        <f>$J$2*VLOOKUP(A773,ratings,2,FALSE)*VLOOKUP(C773,ratings,3,FALSE)</f>
        <v>2.5516891431915578</v>
      </c>
      <c r="F773">
        <f>$J$1*VLOOKUP(C773,ratings,2,FALSE)*VLOOKUP(A773,ratings,3,FALSE)</f>
        <v>2.3727378876397487</v>
      </c>
      <c r="G773">
        <f>(B773-E773)^2+(D773-F773)^2</f>
        <v>13.461391342479587</v>
      </c>
    </row>
    <row r="774" spans="1:7" x14ac:dyDescent="0.2">
      <c r="A774" t="s">
        <v>60</v>
      </c>
      <c r="B774">
        <v>3</v>
      </c>
      <c r="C774" t="s">
        <v>46</v>
      </c>
      <c r="D774">
        <v>2</v>
      </c>
      <c r="E774">
        <f>$J$2*VLOOKUP(A774,ratings,2,FALSE)*VLOOKUP(C774,ratings,3,FALSE)</f>
        <v>3.4046879641128354</v>
      </c>
      <c r="F774">
        <f>$J$1*VLOOKUP(C774,ratings,2,FALSE)*VLOOKUP(A774,ratings,3,FALSE)</f>
        <v>2.2274147696033042</v>
      </c>
      <c r="G774">
        <f>(B774-E774)^2+(D774-F774)^2</f>
        <v>0.21548982573151546</v>
      </c>
    </row>
    <row r="775" spans="1:7" x14ac:dyDescent="0.2">
      <c r="A775" t="s">
        <v>48</v>
      </c>
      <c r="B775">
        <v>2</v>
      </c>
      <c r="C775" t="s">
        <v>53</v>
      </c>
      <c r="D775">
        <v>6</v>
      </c>
      <c r="E775">
        <f>$J$2*VLOOKUP(A775,ratings,2,FALSE)*VLOOKUP(C775,ratings,3,FALSE)</f>
        <v>1.9404140191450818</v>
      </c>
      <c r="F775">
        <f>$J$1*VLOOKUP(C775,ratings,2,FALSE)*VLOOKUP(A775,ratings,3,FALSE)</f>
        <v>3.5601897333972352</v>
      </c>
      <c r="G775">
        <f>(B775-E775)^2+(D775-F775)^2</f>
        <v>5.9562246261346967</v>
      </c>
    </row>
    <row r="776" spans="1:7" x14ac:dyDescent="0.2">
      <c r="A776" t="s">
        <v>55</v>
      </c>
      <c r="B776">
        <v>1</v>
      </c>
      <c r="C776" t="s">
        <v>49</v>
      </c>
      <c r="D776">
        <v>2</v>
      </c>
      <c r="E776">
        <f>$J$2*VLOOKUP(A776,ratings,2,FALSE)*VLOOKUP(C776,ratings,3,FALSE)</f>
        <v>2.0072459697849778</v>
      </c>
      <c r="F776">
        <f>$J$1*VLOOKUP(C776,ratings,2,FALSE)*VLOOKUP(A776,ratings,3,FALSE)</f>
        <v>3.7051977955461601</v>
      </c>
      <c r="G776">
        <f>(B776-E776)^2+(D776-F776)^2</f>
        <v>3.9222439655835646</v>
      </c>
    </row>
    <row r="777" spans="1:7" x14ac:dyDescent="0.2">
      <c r="A777" t="s">
        <v>64</v>
      </c>
      <c r="B777">
        <v>5</v>
      </c>
      <c r="C777" t="s">
        <v>41</v>
      </c>
      <c r="D777">
        <v>4</v>
      </c>
      <c r="E777">
        <f>$J$2*VLOOKUP(A777,ratings,2,FALSE)*VLOOKUP(C777,ratings,3,FALSE)</f>
        <v>3.763262346939162</v>
      </c>
      <c r="F777">
        <f>$J$1*VLOOKUP(C777,ratings,2,FALSE)*VLOOKUP(A777,ratings,3,FALSE)</f>
        <v>3.0483709193889403</v>
      </c>
      <c r="G777">
        <f>(B777-E777)^2+(D777-F777)^2</f>
        <v>2.4351179295630807</v>
      </c>
    </row>
    <row r="778" spans="1:7" x14ac:dyDescent="0.2">
      <c r="A778" t="s">
        <v>45</v>
      </c>
      <c r="B778">
        <v>3</v>
      </c>
      <c r="C778" t="s">
        <v>36</v>
      </c>
      <c r="D778">
        <v>4</v>
      </c>
      <c r="E778">
        <f>$J$2*VLOOKUP(A778,ratings,2,FALSE)*VLOOKUP(C778,ratings,3,FALSE)</f>
        <v>2.2303849569270509</v>
      </c>
      <c r="F778">
        <f>$J$1*VLOOKUP(C778,ratings,2,FALSE)*VLOOKUP(A778,ratings,3,FALSE)</f>
        <v>4.3564806579479356</v>
      </c>
      <c r="G778">
        <f>(B778-E778)^2+(D778-F778)^2</f>
        <v>0.71938577401517045</v>
      </c>
    </row>
    <row r="779" spans="1:7" x14ac:dyDescent="0.2">
      <c r="A779" t="s">
        <v>42</v>
      </c>
      <c r="B779">
        <v>0</v>
      </c>
      <c r="C779" t="s">
        <v>50</v>
      </c>
      <c r="D779">
        <v>1</v>
      </c>
      <c r="E779">
        <f>$J$2*VLOOKUP(A779,ratings,2,FALSE)*VLOOKUP(C779,ratings,3,FALSE)</f>
        <v>3.1432489886575596</v>
      </c>
      <c r="F779">
        <f>$J$1*VLOOKUP(C779,ratings,2,FALSE)*VLOOKUP(A779,ratings,3,FALSE)</f>
        <v>2.1731835176508216</v>
      </c>
      <c r="G779">
        <f>(B779-E779)^2+(D779-F779)^2</f>
        <v>11.256373770784327</v>
      </c>
    </row>
    <row r="780" spans="1:7" x14ac:dyDescent="0.2">
      <c r="A780" t="s">
        <v>61</v>
      </c>
      <c r="B780">
        <v>1</v>
      </c>
      <c r="C780" t="s">
        <v>38</v>
      </c>
      <c r="D780">
        <v>4</v>
      </c>
      <c r="E780">
        <f>$J$2*VLOOKUP(A780,ratings,2,FALSE)*VLOOKUP(C780,ratings,3,FALSE)</f>
        <v>2.5072072888764003</v>
      </c>
      <c r="F780">
        <f>$J$1*VLOOKUP(C780,ratings,2,FALSE)*VLOOKUP(A780,ratings,3,FALSE)</f>
        <v>3.2577148239023539</v>
      </c>
      <c r="G780">
        <f>(B780-E780)^2+(D780-F780)^2</f>
        <v>2.8226610942964623</v>
      </c>
    </row>
    <row r="781" spans="1:7" x14ac:dyDescent="0.2">
      <c r="A781" t="s">
        <v>35</v>
      </c>
      <c r="B781">
        <v>3</v>
      </c>
      <c r="C781" t="s">
        <v>51</v>
      </c>
      <c r="D781">
        <v>4</v>
      </c>
      <c r="E781">
        <f>$J$2*VLOOKUP(A781,ratings,2,FALSE)*VLOOKUP(C781,ratings,3,FALSE)</f>
        <v>2.9101892917645857</v>
      </c>
      <c r="F781">
        <f>$J$1*VLOOKUP(C781,ratings,2,FALSE)*VLOOKUP(A781,ratings,3,FALSE)</f>
        <v>3.4904614112572778</v>
      </c>
      <c r="G781">
        <f>(B781-E781)^2+(D781-F781)^2</f>
        <v>0.26769553673167168</v>
      </c>
    </row>
    <row r="782" spans="1:7" x14ac:dyDescent="0.2">
      <c r="A782" t="s">
        <v>63</v>
      </c>
      <c r="B782">
        <v>2</v>
      </c>
      <c r="C782" t="s">
        <v>43</v>
      </c>
      <c r="D782">
        <v>3</v>
      </c>
      <c r="E782">
        <f>$J$2*VLOOKUP(A782,ratings,2,FALSE)*VLOOKUP(C782,ratings,3,FALSE)</f>
        <v>2.7170528808022474</v>
      </c>
      <c r="F782">
        <f>$J$1*VLOOKUP(C782,ratings,2,FALSE)*VLOOKUP(A782,ratings,3,FALSE)</f>
        <v>3.4187571417153646</v>
      </c>
      <c r="G782">
        <f>(B782-E782)^2+(D782-F782)^2</f>
        <v>0.68952237760442392</v>
      </c>
    </row>
    <row r="783" spans="1:7" x14ac:dyDescent="0.2">
      <c r="A783" t="s">
        <v>65</v>
      </c>
      <c r="B783">
        <v>0</v>
      </c>
      <c r="C783" t="s">
        <v>56</v>
      </c>
      <c r="D783">
        <v>1</v>
      </c>
      <c r="E783">
        <f>$J$2*VLOOKUP(A783,ratings,2,FALSE)*VLOOKUP(C783,ratings,3,FALSE)</f>
        <v>2.6008202170293062</v>
      </c>
      <c r="F783">
        <f>$J$1*VLOOKUP(C783,ratings,2,FALSE)*VLOOKUP(A783,ratings,3,FALSE)</f>
        <v>2.7711277661820501</v>
      </c>
      <c r="G783">
        <f>(B783-E783)^2+(D783-F783)^2</f>
        <v>9.9011593654493861</v>
      </c>
    </row>
    <row r="784" spans="1:7" x14ac:dyDescent="0.2">
      <c r="A784" t="s">
        <v>58</v>
      </c>
      <c r="B784">
        <v>0</v>
      </c>
      <c r="C784" t="s">
        <v>57</v>
      </c>
      <c r="D784">
        <v>3</v>
      </c>
      <c r="E784">
        <f>$J$2*VLOOKUP(A784,ratings,2,FALSE)*VLOOKUP(C784,ratings,3,FALSE)</f>
        <v>2.3359951078539769</v>
      </c>
      <c r="F784">
        <f>$J$1*VLOOKUP(C784,ratings,2,FALSE)*VLOOKUP(A784,ratings,3,FALSE)</f>
        <v>2.6924951814651337</v>
      </c>
      <c r="G784">
        <f>(B784-E784)^2+(D784-F784)^2</f>
        <v>5.5514323573398743</v>
      </c>
    </row>
    <row r="785" spans="1:7" x14ac:dyDescent="0.2">
      <c r="A785" t="s">
        <v>54</v>
      </c>
      <c r="B785">
        <v>4</v>
      </c>
      <c r="C785" t="s">
        <v>40</v>
      </c>
      <c r="D785">
        <v>1</v>
      </c>
      <c r="E785">
        <f>$J$2*VLOOKUP(A785,ratings,2,FALSE)*VLOOKUP(C785,ratings,3,FALSE)</f>
        <v>3.0439556449048473</v>
      </c>
      <c r="F785">
        <f>$J$1*VLOOKUP(C785,ratings,2,FALSE)*VLOOKUP(A785,ratings,3,FALSE)</f>
        <v>3.5691907921326411</v>
      </c>
      <c r="G785">
        <f>(B785-E785)^2+(D785-F785)^2</f>
        <v>7.5147621352884544</v>
      </c>
    </row>
    <row r="786" spans="1:7" x14ac:dyDescent="0.2">
      <c r="A786" t="s">
        <v>37</v>
      </c>
      <c r="B786">
        <v>1</v>
      </c>
      <c r="C786" t="s">
        <v>44</v>
      </c>
      <c r="D786">
        <v>5</v>
      </c>
      <c r="E786">
        <f>$J$2*VLOOKUP(A786,ratings,2,FALSE)*VLOOKUP(C786,ratings,3,FALSE)</f>
        <v>2.3715964381449162</v>
      </c>
      <c r="F786">
        <f>$J$1*VLOOKUP(C786,ratings,2,FALSE)*VLOOKUP(A786,ratings,3,FALSE)</f>
        <v>3.8371438382433625</v>
      </c>
      <c r="G786">
        <f>(B786-E786)^2+(D786-F786)^2</f>
        <v>3.2335112420672001</v>
      </c>
    </row>
    <row r="787" spans="1:7" x14ac:dyDescent="0.2">
      <c r="A787" t="s">
        <v>39</v>
      </c>
      <c r="B787">
        <v>3</v>
      </c>
      <c r="C787" t="s">
        <v>47</v>
      </c>
      <c r="D787">
        <v>0</v>
      </c>
      <c r="E787">
        <f>$J$2*VLOOKUP(A787,ratings,2,FALSE)*VLOOKUP(C787,ratings,3,FALSE)</f>
        <v>3.2916046500229963</v>
      </c>
      <c r="F787">
        <f>$J$1*VLOOKUP(C787,ratings,2,FALSE)*VLOOKUP(A787,ratings,3,FALSE)</f>
        <v>3.4114430120532306</v>
      </c>
      <c r="G787">
        <f>(B787-E787)^2+(D787-F787)^2</f>
        <v>11.722976696401853</v>
      </c>
    </row>
    <row r="788" spans="1:7" x14ac:dyDescent="0.2">
      <c r="A788" t="s">
        <v>42</v>
      </c>
      <c r="B788">
        <v>2</v>
      </c>
      <c r="C788" t="s">
        <v>50</v>
      </c>
      <c r="D788">
        <v>1</v>
      </c>
      <c r="E788">
        <f>$J$2*VLOOKUP(A788,ratings,2,FALSE)*VLOOKUP(C788,ratings,3,FALSE)</f>
        <v>3.1432489886575596</v>
      </c>
      <c r="F788">
        <f>$J$1*VLOOKUP(C788,ratings,2,FALSE)*VLOOKUP(A788,ratings,3,FALSE)</f>
        <v>2.1731835176508216</v>
      </c>
      <c r="G788">
        <f>(B788-E788)^2+(D788-F788)^2</f>
        <v>2.6833778161540884</v>
      </c>
    </row>
    <row r="789" spans="1:7" x14ac:dyDescent="0.2">
      <c r="A789" t="s">
        <v>52</v>
      </c>
      <c r="B789">
        <v>3</v>
      </c>
      <c r="C789" t="s">
        <v>46</v>
      </c>
      <c r="D789">
        <v>2</v>
      </c>
      <c r="E789">
        <f>$J$2*VLOOKUP(A789,ratings,2,FALSE)*VLOOKUP(C789,ratings,3,FALSE)</f>
        <v>2.6135275897392196</v>
      </c>
      <c r="F789">
        <f>$J$1*VLOOKUP(C789,ratings,2,FALSE)*VLOOKUP(A789,ratings,3,FALSE)</f>
        <v>2.938785558022571</v>
      </c>
      <c r="G789">
        <f>(B789-E789)^2+(D789-F789)^2</f>
        <v>1.030679247844527</v>
      </c>
    </row>
    <row r="790" spans="1:7" x14ac:dyDescent="0.2">
      <c r="A790" t="s">
        <v>57</v>
      </c>
      <c r="B790">
        <v>2</v>
      </c>
      <c r="C790" t="s">
        <v>48</v>
      </c>
      <c r="D790">
        <v>4</v>
      </c>
      <c r="E790">
        <f>$J$2*VLOOKUP(A790,ratings,2,FALSE)*VLOOKUP(C790,ratings,3,FALSE)</f>
        <v>2.9974656495412191</v>
      </c>
      <c r="F790">
        <f>$J$1*VLOOKUP(C790,ratings,2,FALSE)*VLOOKUP(A790,ratings,3,FALSE)</f>
        <v>2.0077030868127816</v>
      </c>
      <c r="G790">
        <f>(B790-E790)^2+(D790-F790)^2</f>
        <v>4.9641847123100051</v>
      </c>
    </row>
    <row r="791" spans="1:7" x14ac:dyDescent="0.2">
      <c r="A791" t="s">
        <v>41</v>
      </c>
      <c r="B791">
        <v>2</v>
      </c>
      <c r="C791" t="s">
        <v>49</v>
      </c>
      <c r="D791">
        <v>5</v>
      </c>
      <c r="E791">
        <f>$J$2*VLOOKUP(A791,ratings,2,FALSE)*VLOOKUP(C791,ratings,3,FALSE)</f>
        <v>2.3870895501097009</v>
      </c>
      <c r="F791">
        <f>$J$1*VLOOKUP(C791,ratings,2,FALSE)*VLOOKUP(A791,ratings,3,FALSE)</f>
        <v>3.835607265274211</v>
      </c>
      <c r="G791">
        <f>(B791-E791)^2+(D791-F791)^2</f>
        <v>1.5056487604863322</v>
      </c>
    </row>
    <row r="792" spans="1:7" x14ac:dyDescent="0.2">
      <c r="A792" t="s">
        <v>56</v>
      </c>
      <c r="B792">
        <v>4</v>
      </c>
      <c r="C792" t="s">
        <v>55</v>
      </c>
      <c r="D792">
        <v>3</v>
      </c>
      <c r="E792">
        <f>$J$2*VLOOKUP(A792,ratings,2,FALSE)*VLOOKUP(C792,ratings,3,FALSE)</f>
        <v>3.0018358052727363</v>
      </c>
      <c r="F792">
        <f>$J$1*VLOOKUP(C792,ratings,2,FALSE)*VLOOKUP(A792,ratings,3,FALSE)</f>
        <v>2.5138590220250192</v>
      </c>
      <c r="G792">
        <f>(B792-E792)^2+(D792-F792)^2</f>
        <v>1.2326648101019975</v>
      </c>
    </row>
    <row r="793" spans="1:7" x14ac:dyDescent="0.2">
      <c r="A793" t="s">
        <v>65</v>
      </c>
      <c r="B793">
        <v>4</v>
      </c>
      <c r="C793" t="s">
        <v>64</v>
      </c>
      <c r="D793">
        <v>5</v>
      </c>
      <c r="E793">
        <f>$J$2*VLOOKUP(A793,ratings,2,FALSE)*VLOOKUP(C793,ratings,3,FALSE)</f>
        <v>2.6519730520523104</v>
      </c>
      <c r="F793">
        <f>$J$1*VLOOKUP(C793,ratings,2,FALSE)*VLOOKUP(A793,ratings,3,FALSE)</f>
        <v>3.3559182743011045</v>
      </c>
      <c r="G793">
        <f>(B793-E793)^2+(D793-F793)^2</f>
        <v>4.5201813731702218</v>
      </c>
    </row>
    <row r="794" spans="1:7" x14ac:dyDescent="0.2">
      <c r="A794" t="s">
        <v>60</v>
      </c>
      <c r="B794">
        <v>5</v>
      </c>
      <c r="C794" t="s">
        <v>51</v>
      </c>
      <c r="D794">
        <v>6</v>
      </c>
      <c r="E794">
        <f>$J$2*VLOOKUP(A794,ratings,2,FALSE)*VLOOKUP(C794,ratings,3,FALSE)</f>
        <v>3.1932584725330075</v>
      </c>
      <c r="F794">
        <f>$J$1*VLOOKUP(C794,ratings,2,FALSE)*VLOOKUP(A794,ratings,3,FALSE)</f>
        <v>2.588577120678337</v>
      </c>
      <c r="G794">
        <f>(B794-E794)^2+(D794-F794)^2</f>
        <v>14.902121008633067</v>
      </c>
    </row>
    <row r="795" spans="1:7" x14ac:dyDescent="0.2">
      <c r="A795" t="s">
        <v>44</v>
      </c>
      <c r="B795">
        <v>2</v>
      </c>
      <c r="C795" t="s">
        <v>43</v>
      </c>
      <c r="D795">
        <v>3</v>
      </c>
      <c r="E795">
        <f>$J$2*VLOOKUP(A795,ratings,2,FALSE)*VLOOKUP(C795,ratings,3,FALSE)</f>
        <v>3.1376109057321129</v>
      </c>
      <c r="F795">
        <f>$J$1*VLOOKUP(C795,ratings,2,FALSE)*VLOOKUP(A795,ratings,3,FALSE)</f>
        <v>2.6659288460009609</v>
      </c>
      <c r="G795">
        <f>(B795-E795)^2+(D795-F795)^2</f>
        <v>1.4057621087748879</v>
      </c>
    </row>
    <row r="796" spans="1:7" x14ac:dyDescent="0.2">
      <c r="A796" t="s">
        <v>53</v>
      </c>
      <c r="B796">
        <v>3</v>
      </c>
      <c r="C796" t="s">
        <v>54</v>
      </c>
      <c r="D796">
        <v>0</v>
      </c>
      <c r="E796">
        <f>$J$2*VLOOKUP(A796,ratings,2,FALSE)*VLOOKUP(C796,ratings,3,FALSE)</f>
        <v>3.2111947410122115</v>
      </c>
      <c r="F796">
        <f>$J$1*VLOOKUP(C796,ratings,2,FALSE)*VLOOKUP(A796,ratings,3,FALSE)</f>
        <v>2.2402467716447165</v>
      </c>
      <c r="G796">
        <f>(B796-E796)^2+(D796-F796)^2</f>
        <v>5.0633088164957893</v>
      </c>
    </row>
    <row r="797" spans="1:7" x14ac:dyDescent="0.2">
      <c r="A797" t="s">
        <v>47</v>
      </c>
      <c r="B797">
        <v>6</v>
      </c>
      <c r="C797" t="s">
        <v>58</v>
      </c>
      <c r="D797">
        <v>3</v>
      </c>
      <c r="E797">
        <f>$J$2*VLOOKUP(A797,ratings,2,FALSE)*VLOOKUP(C797,ratings,3,FALSE)</f>
        <v>3.0611678883520272</v>
      </c>
      <c r="F797">
        <f>$J$1*VLOOKUP(C797,ratings,2,FALSE)*VLOOKUP(A797,ratings,3,FALSE)</f>
        <v>3.3486773098479614</v>
      </c>
      <c r="G797">
        <f>(B797-E797)^2+(D797-F797)^2</f>
        <v>8.7583100468560939</v>
      </c>
    </row>
    <row r="798" spans="1:7" x14ac:dyDescent="0.2">
      <c r="A798" t="s">
        <v>62</v>
      </c>
      <c r="B798">
        <v>1</v>
      </c>
      <c r="C798" t="s">
        <v>63</v>
      </c>
      <c r="D798">
        <v>2</v>
      </c>
      <c r="E798">
        <f>$J$2*VLOOKUP(A798,ratings,2,FALSE)*VLOOKUP(C798,ratings,3,FALSE)</f>
        <v>3.2727933555590742</v>
      </c>
      <c r="F798">
        <f>$J$1*VLOOKUP(C798,ratings,2,FALSE)*VLOOKUP(A798,ratings,3,FALSE)</f>
        <v>2.7661077380052643</v>
      </c>
      <c r="G798">
        <f>(B798-E798)^2+(D798-F798)^2</f>
        <v>5.7525107033050187</v>
      </c>
    </row>
    <row r="799" spans="1:7" x14ac:dyDescent="0.2">
      <c r="A799" t="s">
        <v>39</v>
      </c>
      <c r="B799">
        <v>2</v>
      </c>
      <c r="C799" t="s">
        <v>40</v>
      </c>
      <c r="D799">
        <v>7</v>
      </c>
      <c r="E799">
        <f>$J$2*VLOOKUP(A799,ratings,2,FALSE)*VLOOKUP(C799,ratings,3,FALSE)</f>
        <v>3.9565072968953632</v>
      </c>
      <c r="F799">
        <f>$J$1*VLOOKUP(C799,ratings,2,FALSE)*VLOOKUP(A799,ratings,3,FALSE)</f>
        <v>3.0189759791230868</v>
      </c>
      <c r="G799">
        <f>(B799-E799)^2+(D799-F799)^2</f>
        <v>19.676473057603786</v>
      </c>
    </row>
    <row r="800" spans="1:7" x14ac:dyDescent="0.2">
      <c r="A800" t="s">
        <v>36</v>
      </c>
      <c r="B800">
        <v>5</v>
      </c>
      <c r="C800" t="s">
        <v>45</v>
      </c>
      <c r="D800">
        <v>4</v>
      </c>
      <c r="E800">
        <f>$J$2*VLOOKUP(A800,ratings,2,FALSE)*VLOOKUP(C800,ratings,3,FALSE)</f>
        <v>3.979358113416704</v>
      </c>
      <c r="F800">
        <f>$J$1*VLOOKUP(C800,ratings,2,FALSE)*VLOOKUP(A800,ratings,3,FALSE)</f>
        <v>2.4417578533257389</v>
      </c>
      <c r="G800">
        <f>(B800-E800)^2+(D800-F800)^2</f>
        <v>3.4698284483203192</v>
      </c>
    </row>
    <row r="801" spans="1:7" x14ac:dyDescent="0.2">
      <c r="A801" t="s">
        <v>59</v>
      </c>
      <c r="B801">
        <v>1</v>
      </c>
      <c r="C801" t="s">
        <v>35</v>
      </c>
      <c r="D801">
        <v>3</v>
      </c>
      <c r="E801">
        <f>$J$2*VLOOKUP(A801,ratings,2,FALSE)*VLOOKUP(C801,ratings,3,FALSE)</f>
        <v>2.2150418195007511</v>
      </c>
      <c r="F801">
        <f>$J$1*VLOOKUP(C801,ratings,2,FALSE)*VLOOKUP(A801,ratings,3,FALSE)</f>
        <v>3.316560494662673</v>
      </c>
      <c r="G801">
        <f>(B801-E801)^2+(D801-F801)^2</f>
        <v>1.5765371699167718</v>
      </c>
    </row>
    <row r="802" spans="1:7" x14ac:dyDescent="0.2">
      <c r="A802" t="s">
        <v>38</v>
      </c>
      <c r="B802">
        <v>5</v>
      </c>
      <c r="C802" t="s">
        <v>37</v>
      </c>
      <c r="D802">
        <v>3</v>
      </c>
      <c r="E802">
        <f>$J$2*VLOOKUP(A802,ratings,2,FALSE)*VLOOKUP(C802,ratings,3,FALSE)</f>
        <v>3.4575332100865599</v>
      </c>
      <c r="F802">
        <f>$J$1*VLOOKUP(C802,ratings,2,FALSE)*VLOOKUP(A802,ratings,3,FALSE)</f>
        <v>2.7111589040306892</v>
      </c>
      <c r="G802">
        <f>(B802-E802)^2+(D802-F802)^2</f>
        <v>2.4626329767066251</v>
      </c>
    </row>
    <row r="803" spans="1:7" x14ac:dyDescent="0.2">
      <c r="A803" t="s">
        <v>57</v>
      </c>
      <c r="B803">
        <v>3</v>
      </c>
      <c r="C803" t="s">
        <v>48</v>
      </c>
      <c r="D803">
        <v>4</v>
      </c>
      <c r="E803">
        <f>$J$2*VLOOKUP(A803,ratings,2,FALSE)*VLOOKUP(C803,ratings,3,FALSE)</f>
        <v>2.9974656495412191</v>
      </c>
      <c r="F803">
        <f>$J$1*VLOOKUP(C803,ratings,2,FALSE)*VLOOKUP(A803,ratings,3,FALSE)</f>
        <v>2.0077030868127816</v>
      </c>
      <c r="G803">
        <f>(B803-E803)^2+(D803-F803)^2</f>
        <v>3.9692534132275665</v>
      </c>
    </row>
    <row r="804" spans="1:7" x14ac:dyDescent="0.2">
      <c r="A804" t="s">
        <v>41</v>
      </c>
      <c r="B804">
        <v>3</v>
      </c>
      <c r="C804" t="s">
        <v>49</v>
      </c>
      <c r="D804">
        <v>6</v>
      </c>
      <c r="E804">
        <f>$J$2*VLOOKUP(A804,ratings,2,FALSE)*VLOOKUP(C804,ratings,3,FALSE)</f>
        <v>2.3870895501097009</v>
      </c>
      <c r="F804">
        <f>$J$1*VLOOKUP(C804,ratings,2,FALSE)*VLOOKUP(A804,ratings,3,FALSE)</f>
        <v>3.835607265274211</v>
      </c>
      <c r="G804">
        <f>(B804-E804)^2+(D804-F804)^2</f>
        <v>5.0602551297185085</v>
      </c>
    </row>
    <row r="805" spans="1:7" x14ac:dyDescent="0.2">
      <c r="A805" t="s">
        <v>53</v>
      </c>
      <c r="B805">
        <v>3</v>
      </c>
      <c r="C805" t="s">
        <v>54</v>
      </c>
      <c r="D805">
        <v>4</v>
      </c>
      <c r="E805">
        <f>$J$2*VLOOKUP(A805,ratings,2,FALSE)*VLOOKUP(C805,ratings,3,FALSE)</f>
        <v>3.2111947410122115</v>
      </c>
      <c r="F805">
        <f>$J$1*VLOOKUP(C805,ratings,2,FALSE)*VLOOKUP(A805,ratings,3,FALSE)</f>
        <v>2.2402467716447165</v>
      </c>
      <c r="G805">
        <f>(B805-E805)^2+(D805-F805)^2</f>
        <v>3.1413346433380571</v>
      </c>
    </row>
    <row r="806" spans="1:7" x14ac:dyDescent="0.2">
      <c r="A806" t="s">
        <v>39</v>
      </c>
      <c r="B806">
        <v>7</v>
      </c>
      <c r="C806" t="s">
        <v>40</v>
      </c>
      <c r="D806">
        <v>3</v>
      </c>
      <c r="E806">
        <f>$J$2*VLOOKUP(A806,ratings,2,FALSE)*VLOOKUP(C806,ratings,3,FALSE)</f>
        <v>3.9565072968953632</v>
      </c>
      <c r="F806">
        <f>$J$1*VLOOKUP(C806,ratings,2,FALSE)*VLOOKUP(A806,ratings,3,FALSE)</f>
        <v>3.0189759791230868</v>
      </c>
      <c r="G806">
        <f>(B806-E806)^2+(D806-F806)^2</f>
        <v>9.263207921634848</v>
      </c>
    </row>
    <row r="807" spans="1:7" x14ac:dyDescent="0.2">
      <c r="A807" t="s">
        <v>38</v>
      </c>
      <c r="B807">
        <v>4</v>
      </c>
      <c r="C807" t="s">
        <v>37</v>
      </c>
      <c r="D807">
        <v>1</v>
      </c>
      <c r="E807">
        <f>$J$2*VLOOKUP(A807,ratings,2,FALSE)*VLOOKUP(C807,ratings,3,FALSE)</f>
        <v>3.4575332100865599</v>
      </c>
      <c r="F807">
        <f>$J$1*VLOOKUP(C807,ratings,2,FALSE)*VLOOKUP(A807,ratings,3,FALSE)</f>
        <v>2.7111589040306892</v>
      </c>
      <c r="G807">
        <f>(B807-E807)^2+(D807-F807)^2</f>
        <v>3.2223350130025015</v>
      </c>
    </row>
    <row r="808" spans="1:7" x14ac:dyDescent="0.2">
      <c r="A808" t="s">
        <v>52</v>
      </c>
      <c r="B808">
        <v>4</v>
      </c>
      <c r="C808" t="s">
        <v>46</v>
      </c>
      <c r="D808">
        <v>2</v>
      </c>
      <c r="E808">
        <f>$J$2*VLOOKUP(A808,ratings,2,FALSE)*VLOOKUP(C808,ratings,3,FALSE)</f>
        <v>2.6135275897392196</v>
      </c>
      <c r="F808">
        <f>$J$1*VLOOKUP(C808,ratings,2,FALSE)*VLOOKUP(A808,ratings,3,FALSE)</f>
        <v>2.938785558022571</v>
      </c>
      <c r="G808">
        <f>(B808-E808)^2+(D808-F808)^2</f>
        <v>2.8036240683660876</v>
      </c>
    </row>
    <row r="809" spans="1:7" x14ac:dyDescent="0.2">
      <c r="A809" t="s">
        <v>56</v>
      </c>
      <c r="B809">
        <v>2</v>
      </c>
      <c r="C809" t="s">
        <v>55</v>
      </c>
      <c r="D809">
        <v>4</v>
      </c>
      <c r="E809">
        <f>$J$2*VLOOKUP(A809,ratings,2,FALSE)*VLOOKUP(C809,ratings,3,FALSE)</f>
        <v>3.0018358052727363</v>
      </c>
      <c r="F809">
        <f>$J$1*VLOOKUP(C809,ratings,2,FALSE)*VLOOKUP(A809,ratings,3,FALSE)</f>
        <v>2.5138590220250192</v>
      </c>
      <c r="G809">
        <f>(B809-E809)^2+(D809-F809)^2</f>
        <v>3.2122899871429045</v>
      </c>
    </row>
    <row r="810" spans="1:7" x14ac:dyDescent="0.2">
      <c r="A810" t="s">
        <v>62</v>
      </c>
      <c r="B810">
        <v>4</v>
      </c>
      <c r="C810" t="s">
        <v>61</v>
      </c>
      <c r="D810">
        <v>0</v>
      </c>
      <c r="E810">
        <f>$J$2*VLOOKUP(A810,ratings,2,FALSE)*VLOOKUP(C810,ratings,3,FALSE)</f>
        <v>2.72292018257619</v>
      </c>
      <c r="F810">
        <f>$J$1*VLOOKUP(C810,ratings,2,FALSE)*VLOOKUP(A810,ratings,3,FALSE)</f>
        <v>2.7126619931604852</v>
      </c>
      <c r="G810">
        <f>(B810-E810)^2+(D810-F810)^2</f>
        <v>8.9894679492086489</v>
      </c>
    </row>
    <row r="811" spans="1:7" x14ac:dyDescent="0.2">
      <c r="A811" t="s">
        <v>60</v>
      </c>
      <c r="B811">
        <v>3</v>
      </c>
      <c r="C811" t="s">
        <v>51</v>
      </c>
      <c r="D811">
        <v>2</v>
      </c>
      <c r="E811">
        <f>$J$2*VLOOKUP(A811,ratings,2,FALSE)*VLOOKUP(C811,ratings,3,FALSE)</f>
        <v>3.1932584725330075</v>
      </c>
      <c r="F811">
        <f>$J$1*VLOOKUP(C811,ratings,2,FALSE)*VLOOKUP(A811,ratings,3,FALSE)</f>
        <v>2.588577120678337</v>
      </c>
      <c r="G811">
        <f>(B811-E811)^2+(D811-F811)^2</f>
        <v>0.38377186419179293</v>
      </c>
    </row>
    <row r="812" spans="1:7" x14ac:dyDescent="0.2">
      <c r="A812" t="s">
        <v>47</v>
      </c>
      <c r="B812">
        <v>4</v>
      </c>
      <c r="C812" t="s">
        <v>58</v>
      </c>
      <c r="D812">
        <v>2</v>
      </c>
      <c r="E812">
        <f>$J$2*VLOOKUP(A812,ratings,2,FALSE)*VLOOKUP(C812,ratings,3,FALSE)</f>
        <v>3.0611678883520272</v>
      </c>
      <c r="F812">
        <f>$J$1*VLOOKUP(C812,ratings,2,FALSE)*VLOOKUP(A812,ratings,3,FALSE)</f>
        <v>3.3486773098479614</v>
      </c>
      <c r="G812">
        <f>(B812-E812)^2+(D812-F812)^2</f>
        <v>2.7003362199601257</v>
      </c>
    </row>
    <row r="813" spans="1:7" x14ac:dyDescent="0.2">
      <c r="A813" t="s">
        <v>43</v>
      </c>
      <c r="B813">
        <v>1</v>
      </c>
      <c r="C813" t="s">
        <v>63</v>
      </c>
      <c r="D813">
        <v>5</v>
      </c>
      <c r="E813">
        <f>$J$2*VLOOKUP(A813,ratings,2,FALSE)*VLOOKUP(C813,ratings,3,FALSE)</f>
        <v>3.1228094505289374</v>
      </c>
      <c r="F813">
        <f>$J$1*VLOOKUP(C813,ratings,2,FALSE)*VLOOKUP(A813,ratings,3,FALSE)</f>
        <v>2.9745471466687281</v>
      </c>
      <c r="G813">
        <f>(B813-E813)^2+(D813-F813)^2</f>
        <v>8.6087792243227597</v>
      </c>
    </row>
    <row r="814" spans="1:7" x14ac:dyDescent="0.2">
      <c r="A814" t="s">
        <v>36</v>
      </c>
      <c r="B814">
        <v>2</v>
      </c>
      <c r="C814" t="s">
        <v>45</v>
      </c>
      <c r="D814">
        <v>3</v>
      </c>
      <c r="E814">
        <f>$J$2*VLOOKUP(A814,ratings,2,FALSE)*VLOOKUP(C814,ratings,3,FALSE)</f>
        <v>3.979358113416704</v>
      </c>
      <c r="F814">
        <f>$J$1*VLOOKUP(C814,ratings,2,FALSE)*VLOOKUP(A814,ratings,3,FALSE)</f>
        <v>2.4417578533257389</v>
      </c>
      <c r="G814">
        <f>(B814-E814)^2+(D814-F814)^2</f>
        <v>4.2294928354720209</v>
      </c>
    </row>
    <row r="815" spans="1:7" x14ac:dyDescent="0.2">
      <c r="A815" t="s">
        <v>59</v>
      </c>
      <c r="B815">
        <v>3</v>
      </c>
      <c r="C815" t="s">
        <v>35</v>
      </c>
      <c r="D815">
        <v>2</v>
      </c>
      <c r="E815">
        <f>$J$2*VLOOKUP(A815,ratings,2,FALSE)*VLOOKUP(C815,ratings,3,FALSE)</f>
        <v>2.2150418195007511</v>
      </c>
      <c r="F815">
        <f>$J$1*VLOOKUP(C815,ratings,2,FALSE)*VLOOKUP(A815,ratings,3,FALSE)</f>
        <v>3.316560494662673</v>
      </c>
      <c r="G815">
        <f>(B815-E815)^2+(D815-F815)^2</f>
        <v>2.349490881239114</v>
      </c>
    </row>
    <row r="816" spans="1:7" x14ac:dyDescent="0.2">
      <c r="A816" t="s">
        <v>65</v>
      </c>
      <c r="B816">
        <v>2</v>
      </c>
      <c r="C816" t="s">
        <v>42</v>
      </c>
      <c r="D816">
        <v>6</v>
      </c>
      <c r="E816">
        <f>$J$2*VLOOKUP(A816,ratings,2,FALSE)*VLOOKUP(C816,ratings,3,FALSE)</f>
        <v>2.4982732047802081</v>
      </c>
      <c r="F816">
        <f>$J$1*VLOOKUP(C816,ratings,2,FALSE)*VLOOKUP(A816,ratings,3,FALSE)</f>
        <v>3.2086648364066233</v>
      </c>
      <c r="G816">
        <f>(B816-E816)^2+(D816-F816)^2</f>
        <v>8.0398281821148032</v>
      </c>
    </row>
    <row r="817" spans="1:7" x14ac:dyDescent="0.2">
      <c r="A817" t="s">
        <v>58</v>
      </c>
      <c r="B817">
        <v>0</v>
      </c>
      <c r="C817" t="s">
        <v>53</v>
      </c>
      <c r="D817">
        <v>4</v>
      </c>
      <c r="E817">
        <f>$J$2*VLOOKUP(A817,ratings,2,FALSE)*VLOOKUP(C817,ratings,3,FALSE)</f>
        <v>2.4716650227268562</v>
      </c>
      <c r="F817">
        <f>$J$1*VLOOKUP(C817,ratings,2,FALSE)*VLOOKUP(A817,ratings,3,FALSE)</f>
        <v>2.9211314292828208</v>
      </c>
      <c r="G817">
        <f>(B817-E817)^2+(D817-F817)^2</f>
        <v>7.2730853774526798</v>
      </c>
    </row>
    <row r="818" spans="1:7" x14ac:dyDescent="0.2">
      <c r="A818" t="s">
        <v>41</v>
      </c>
      <c r="B818">
        <v>2</v>
      </c>
      <c r="C818" t="s">
        <v>49</v>
      </c>
      <c r="D818">
        <v>1</v>
      </c>
      <c r="E818">
        <f>$J$2*VLOOKUP(A818,ratings,2,FALSE)*VLOOKUP(C818,ratings,3,FALSE)</f>
        <v>2.3870895501097009</v>
      </c>
      <c r="F818">
        <f>$J$1*VLOOKUP(C818,ratings,2,FALSE)*VLOOKUP(A818,ratings,3,FALSE)</f>
        <v>3.835607265274211</v>
      </c>
      <c r="G818">
        <f>(B818-E818)^2+(D818-F818)^2</f>
        <v>8.1905068826800207</v>
      </c>
    </row>
    <row r="819" spans="1:7" x14ac:dyDescent="0.2">
      <c r="A819" t="s">
        <v>37</v>
      </c>
      <c r="B819">
        <v>6</v>
      </c>
      <c r="C819" t="s">
        <v>38</v>
      </c>
      <c r="D819">
        <v>3</v>
      </c>
      <c r="E819">
        <f>$J$2*VLOOKUP(A819,ratings,2,FALSE)*VLOOKUP(C819,ratings,3,FALSE)</f>
        <v>2.476465070913072</v>
      </c>
      <c r="F819">
        <f>$J$1*VLOOKUP(C819,ratings,2,FALSE)*VLOOKUP(A819,ratings,3,FALSE)</f>
        <v>3.7852025690198103</v>
      </c>
      <c r="G819">
        <f>(B819-E819)^2+(D819-F819)^2</f>
        <v>13.031841470890932</v>
      </c>
    </row>
    <row r="820" spans="1:7" x14ac:dyDescent="0.2">
      <c r="A820" t="s">
        <v>54</v>
      </c>
      <c r="B820">
        <v>2</v>
      </c>
      <c r="C820" t="s">
        <v>57</v>
      </c>
      <c r="D820">
        <v>1</v>
      </c>
      <c r="E820">
        <f>$J$2*VLOOKUP(A820,ratings,2,FALSE)*VLOOKUP(C820,ratings,3,FALSE)</f>
        <v>1.9339952868191153</v>
      </c>
      <c r="F820">
        <f>$J$1*VLOOKUP(C820,ratings,2,FALSE)*VLOOKUP(A820,ratings,3,FALSE)</f>
        <v>3.2403598854388651</v>
      </c>
      <c r="G820">
        <f>(B820-E820)^2+(D820-F820)^2</f>
        <v>5.0235690384457357</v>
      </c>
    </row>
    <row r="821" spans="1:7" x14ac:dyDescent="0.2">
      <c r="A821" t="s">
        <v>48</v>
      </c>
      <c r="B821">
        <v>4</v>
      </c>
      <c r="C821" t="s">
        <v>39</v>
      </c>
      <c r="D821">
        <v>8</v>
      </c>
      <c r="E821">
        <f>$J$2*VLOOKUP(A821,ratings,2,FALSE)*VLOOKUP(C821,ratings,3,FALSE)</f>
        <v>2.3278867375549286</v>
      </c>
      <c r="F821">
        <f>$J$1*VLOOKUP(C821,ratings,2,FALSE)*VLOOKUP(A821,ratings,3,FALSE)</f>
        <v>4.1824503468119927</v>
      </c>
      <c r="G821">
        <f>(B821-E821)^2+(D821-F821)^2</f>
        <v>17.369648117000576</v>
      </c>
    </row>
    <row r="822" spans="1:7" x14ac:dyDescent="0.2">
      <c r="A822" t="s">
        <v>43</v>
      </c>
      <c r="B822">
        <v>2</v>
      </c>
      <c r="C822" t="s">
        <v>44</v>
      </c>
      <c r="D822">
        <v>5</v>
      </c>
      <c r="E822">
        <f>$J$2*VLOOKUP(A822,ratings,2,FALSE)*VLOOKUP(C822,ratings,3,FALSE)</f>
        <v>2.4351503922716002</v>
      </c>
      <c r="F822">
        <f>$J$1*VLOOKUP(C822,ratings,2,FALSE)*VLOOKUP(A822,ratings,3,FALSE)</f>
        <v>3.4349613262758618</v>
      </c>
      <c r="G822">
        <f>(B822-E822)^2+(D822-F822)^2</f>
        <v>2.638701914146337</v>
      </c>
    </row>
    <row r="823" spans="1:7" x14ac:dyDescent="0.2">
      <c r="A823" t="s">
        <v>50</v>
      </c>
      <c r="B823">
        <v>5</v>
      </c>
      <c r="C823" t="s">
        <v>55</v>
      </c>
      <c r="D823">
        <v>2</v>
      </c>
      <c r="E823">
        <f>$J$2*VLOOKUP(A823,ratings,2,FALSE)*VLOOKUP(C823,ratings,3,FALSE)</f>
        <v>2.4271848489166348</v>
      </c>
      <c r="F823">
        <f>$J$1*VLOOKUP(C823,ratings,2,FALSE)*VLOOKUP(A823,ratings,3,FALSE)</f>
        <v>2.6700769531078037</v>
      </c>
      <c r="G823">
        <f>(B823-E823)^2+(D823-F823)^2</f>
        <v>7.0683809247303566</v>
      </c>
    </row>
    <row r="824" spans="1:7" x14ac:dyDescent="0.2">
      <c r="A824" t="s">
        <v>36</v>
      </c>
      <c r="B824">
        <v>3</v>
      </c>
      <c r="C824" t="s">
        <v>52</v>
      </c>
      <c r="D824">
        <v>2</v>
      </c>
      <c r="E824">
        <f>$J$2*VLOOKUP(A824,ratings,2,FALSE)*VLOOKUP(C824,ratings,3,FALSE)</f>
        <v>3.3547227147011491</v>
      </c>
      <c r="F824">
        <f>$J$1*VLOOKUP(C824,ratings,2,FALSE)*VLOOKUP(A824,ratings,3,FALSE)</f>
        <v>2.2291106456881629</v>
      </c>
      <c r="G824">
        <f>(B824-E824)^2+(D824-F824)^2</f>
        <v>0.17831989229259976</v>
      </c>
    </row>
    <row r="825" spans="1:7" x14ac:dyDescent="0.2">
      <c r="A825" t="s">
        <v>59</v>
      </c>
      <c r="B825">
        <v>3</v>
      </c>
      <c r="C825" t="s">
        <v>51</v>
      </c>
      <c r="D825">
        <v>4</v>
      </c>
      <c r="E825">
        <f>$J$2*VLOOKUP(A825,ratings,2,FALSE)*VLOOKUP(C825,ratings,3,FALSE)</f>
        <v>2.1553245028722814</v>
      </c>
      <c r="F825">
        <f>$J$1*VLOOKUP(C825,ratings,2,FALSE)*VLOOKUP(A825,ratings,3,FALSE)</f>
        <v>3.5355541749586958</v>
      </c>
      <c r="G825">
        <f>(B825-E825)^2+(D825-F825)^2</f>
        <v>0.92918661984625628</v>
      </c>
    </row>
    <row r="826" spans="1:7" x14ac:dyDescent="0.2">
      <c r="A826" t="s">
        <v>46</v>
      </c>
      <c r="B826">
        <v>5</v>
      </c>
      <c r="C826" t="s">
        <v>45</v>
      </c>
      <c r="D826">
        <v>2</v>
      </c>
      <c r="E826">
        <f>$J$2*VLOOKUP(A826,ratings,2,FALSE)*VLOOKUP(C826,ratings,3,FALSE)</f>
        <v>3.1842087101958998</v>
      </c>
      <c r="F826">
        <f>$J$1*VLOOKUP(C826,ratings,2,FALSE)*VLOOKUP(A826,ratings,3,FALSE)</f>
        <v>3.1341575366475465</v>
      </c>
      <c r="G826">
        <f>(B826-E826)^2+(D826-F826)^2</f>
        <v>4.5834113260628691</v>
      </c>
    </row>
    <row r="827" spans="1:7" x14ac:dyDescent="0.2">
      <c r="A827" t="s">
        <v>65</v>
      </c>
      <c r="B827">
        <v>5</v>
      </c>
      <c r="C827" t="s">
        <v>42</v>
      </c>
      <c r="D827">
        <v>2</v>
      </c>
      <c r="E827">
        <f>$J$2*VLOOKUP(A827,ratings,2,FALSE)*VLOOKUP(C827,ratings,3,FALSE)</f>
        <v>2.4982732047802081</v>
      </c>
      <c r="F827">
        <f>$J$1*VLOOKUP(C827,ratings,2,FALSE)*VLOOKUP(A827,ratings,3,FALSE)</f>
        <v>3.2086648364066233</v>
      </c>
      <c r="G827">
        <f>(B827-E827)^2+(D827-F827)^2</f>
        <v>7.7195076446865398</v>
      </c>
    </row>
    <row r="828" spans="1:7" x14ac:dyDescent="0.2">
      <c r="A828" t="s">
        <v>35</v>
      </c>
      <c r="B828">
        <v>3</v>
      </c>
      <c r="C828" t="s">
        <v>60</v>
      </c>
      <c r="D828">
        <v>4</v>
      </c>
      <c r="E828">
        <f>$J$2*VLOOKUP(A828,ratings,2,FALSE)*VLOOKUP(C828,ratings,3,FALSE)</f>
        <v>2.2180369127108537</v>
      </c>
      <c r="F828">
        <f>$J$1*VLOOKUP(C828,ratings,2,FALSE)*VLOOKUP(A828,ratings,3,FALSE)</f>
        <v>3.5927425942555065</v>
      </c>
      <c r="G828">
        <f>(B828-E828)^2+(D828-F828)^2</f>
        <v>0.77732486441650805</v>
      </c>
    </row>
    <row r="829" spans="1:7" x14ac:dyDescent="0.2">
      <c r="A829" t="s">
        <v>40</v>
      </c>
      <c r="B829">
        <v>4</v>
      </c>
      <c r="C829" t="s">
        <v>47</v>
      </c>
      <c r="D829">
        <v>2</v>
      </c>
      <c r="E829">
        <f>$J$2*VLOOKUP(A829,ratings,2,FALSE)*VLOOKUP(C829,ratings,3,FALSE)</f>
        <v>2.8446600323164</v>
      </c>
      <c r="F829">
        <f>$J$1*VLOOKUP(C829,ratings,2,FALSE)*VLOOKUP(A829,ratings,3,FALSE)</f>
        <v>4.229956527216185</v>
      </c>
      <c r="G829">
        <f>(B829-E829)^2+(D829-F829)^2</f>
        <v>6.3075165542012099</v>
      </c>
    </row>
    <row r="830" spans="1:7" x14ac:dyDescent="0.2">
      <c r="A830" t="s">
        <v>58</v>
      </c>
      <c r="B830">
        <v>5</v>
      </c>
      <c r="C830" t="s">
        <v>53</v>
      </c>
      <c r="D830">
        <v>4</v>
      </c>
      <c r="E830">
        <f>$J$2*VLOOKUP(A830,ratings,2,FALSE)*VLOOKUP(C830,ratings,3,FALSE)</f>
        <v>2.4716650227268562</v>
      </c>
      <c r="F830">
        <f>$J$1*VLOOKUP(C830,ratings,2,FALSE)*VLOOKUP(A830,ratings,3,FALSE)</f>
        <v>2.9211314292828208</v>
      </c>
      <c r="G830">
        <f>(B830-E830)^2+(D830-F830)^2</f>
        <v>7.556435150184118</v>
      </c>
    </row>
    <row r="831" spans="1:7" x14ac:dyDescent="0.2">
      <c r="A831" t="s">
        <v>50</v>
      </c>
      <c r="B831">
        <v>4</v>
      </c>
      <c r="C831" t="s">
        <v>55</v>
      </c>
      <c r="D831">
        <v>5</v>
      </c>
      <c r="E831">
        <f>$J$2*VLOOKUP(A831,ratings,2,FALSE)*VLOOKUP(C831,ratings,3,FALSE)</f>
        <v>2.4271848489166348</v>
      </c>
      <c r="F831">
        <f>$J$1*VLOOKUP(C831,ratings,2,FALSE)*VLOOKUP(A831,ratings,3,FALSE)</f>
        <v>2.6700769531078037</v>
      </c>
      <c r="G831">
        <f>(B831-E831)^2+(D831-F831)^2</f>
        <v>7.9022889039168049</v>
      </c>
    </row>
    <row r="832" spans="1:7" x14ac:dyDescent="0.2">
      <c r="A832" t="s">
        <v>37</v>
      </c>
      <c r="B832">
        <v>3</v>
      </c>
      <c r="C832" t="s">
        <v>38</v>
      </c>
      <c r="D832">
        <v>4</v>
      </c>
      <c r="E832">
        <f>$J$2*VLOOKUP(A832,ratings,2,FALSE)*VLOOKUP(C832,ratings,3,FALSE)</f>
        <v>2.476465070913072</v>
      </c>
      <c r="F832">
        <f>$J$1*VLOOKUP(C832,ratings,2,FALSE)*VLOOKUP(A832,ratings,3,FALSE)</f>
        <v>3.7852025690198103</v>
      </c>
      <c r="G832">
        <f>(B832-E832)^2+(D832-F832)^2</f>
        <v>0.32022675832974407</v>
      </c>
    </row>
    <row r="833" spans="1:7" x14ac:dyDescent="0.2">
      <c r="A833" t="s">
        <v>42</v>
      </c>
      <c r="B833">
        <v>1</v>
      </c>
      <c r="C833" t="s">
        <v>64</v>
      </c>
      <c r="D833">
        <v>5</v>
      </c>
      <c r="E833">
        <f>$J$2*VLOOKUP(A833,ratings,2,FALSE)*VLOOKUP(C833,ratings,3,FALSE)</f>
        <v>3.0175515584752981</v>
      </c>
      <c r="F833">
        <f>$J$1*VLOOKUP(C833,ratings,2,FALSE)*VLOOKUP(A833,ratings,3,FALSE)</f>
        <v>3.2548824572365165</v>
      </c>
      <c r="G833">
        <f>(B833-E833)^2+(D833-F833)^2</f>
        <v>7.1159495291669632</v>
      </c>
    </row>
    <row r="834" spans="1:7" x14ac:dyDescent="0.2">
      <c r="A834" t="s">
        <v>36</v>
      </c>
      <c r="B834">
        <v>3</v>
      </c>
      <c r="C834" t="s">
        <v>52</v>
      </c>
      <c r="D834">
        <v>2</v>
      </c>
      <c r="E834">
        <f>$J$2*VLOOKUP(A834,ratings,2,FALSE)*VLOOKUP(C834,ratings,3,FALSE)</f>
        <v>3.3547227147011491</v>
      </c>
      <c r="F834">
        <f>$J$1*VLOOKUP(C834,ratings,2,FALSE)*VLOOKUP(A834,ratings,3,FALSE)</f>
        <v>2.2291106456881629</v>
      </c>
      <c r="G834">
        <f>(B834-E834)^2+(D834-F834)^2</f>
        <v>0.17831989229259976</v>
      </c>
    </row>
    <row r="835" spans="1:7" x14ac:dyDescent="0.2">
      <c r="A835" t="s">
        <v>59</v>
      </c>
      <c r="B835">
        <v>3</v>
      </c>
      <c r="C835" t="s">
        <v>51</v>
      </c>
      <c r="D835">
        <v>4</v>
      </c>
      <c r="E835">
        <f>$J$2*VLOOKUP(A835,ratings,2,FALSE)*VLOOKUP(C835,ratings,3,FALSE)</f>
        <v>2.1553245028722814</v>
      </c>
      <c r="F835">
        <f>$J$1*VLOOKUP(C835,ratings,2,FALSE)*VLOOKUP(A835,ratings,3,FALSE)</f>
        <v>3.5355541749586958</v>
      </c>
      <c r="G835">
        <f>(B835-E835)^2+(D835-F835)^2</f>
        <v>0.92918661984625628</v>
      </c>
    </row>
    <row r="836" spans="1:7" x14ac:dyDescent="0.2">
      <c r="A836" t="s">
        <v>49</v>
      </c>
      <c r="B836">
        <v>1</v>
      </c>
      <c r="C836" t="s">
        <v>56</v>
      </c>
      <c r="D836">
        <v>3</v>
      </c>
      <c r="E836">
        <f>$J$2*VLOOKUP(A836,ratings,2,FALSE)*VLOOKUP(C836,ratings,3,FALSE)</f>
        <v>2.8815742700804479</v>
      </c>
      <c r="F836">
        <f>$J$1*VLOOKUP(C836,ratings,2,FALSE)*VLOOKUP(A836,ratings,3,FALSE)</f>
        <v>2.4458697610862412</v>
      </c>
      <c r="G836">
        <f>(B836-E836)^2+(D836-F836)^2</f>
        <v>3.8473820555073894</v>
      </c>
    </row>
    <row r="837" spans="1:7" x14ac:dyDescent="0.2">
      <c r="A837" t="s">
        <v>54</v>
      </c>
      <c r="B837">
        <v>1</v>
      </c>
      <c r="C837" t="s">
        <v>57</v>
      </c>
      <c r="D837">
        <v>5</v>
      </c>
      <c r="E837">
        <f>$J$2*VLOOKUP(A837,ratings,2,FALSE)*VLOOKUP(C837,ratings,3,FALSE)</f>
        <v>1.9339952868191153</v>
      </c>
      <c r="F837">
        <f>$J$1*VLOOKUP(C837,ratings,2,FALSE)*VLOOKUP(A837,ratings,3,FALSE)</f>
        <v>3.2403598854388651</v>
      </c>
      <c r="G837">
        <f>(B837-E837)^2+(D837-F837)^2</f>
        <v>3.9686805285730453</v>
      </c>
    </row>
    <row r="838" spans="1:7" x14ac:dyDescent="0.2">
      <c r="A838" t="s">
        <v>48</v>
      </c>
      <c r="B838">
        <v>0</v>
      </c>
      <c r="C838" t="s">
        <v>39</v>
      </c>
      <c r="D838">
        <v>1</v>
      </c>
      <c r="E838">
        <f>$J$2*VLOOKUP(A838,ratings,2,FALSE)*VLOOKUP(C838,ratings,3,FALSE)</f>
        <v>2.3278867375549286</v>
      </c>
      <c r="F838">
        <f>$J$1*VLOOKUP(C838,ratings,2,FALSE)*VLOOKUP(A838,ratings,3,FALSE)</f>
        <v>4.1824503468119927</v>
      </c>
      <c r="G838">
        <f>(B838-E838)^2+(D838-F838)^2</f>
        <v>15.547046872807902</v>
      </c>
    </row>
    <row r="839" spans="1:7" x14ac:dyDescent="0.2">
      <c r="A839" t="s">
        <v>46</v>
      </c>
      <c r="B839">
        <v>5</v>
      </c>
      <c r="C839" t="s">
        <v>45</v>
      </c>
      <c r="D839">
        <v>4</v>
      </c>
      <c r="E839">
        <f>$J$2*VLOOKUP(A839,ratings,2,FALSE)*VLOOKUP(C839,ratings,3,FALSE)</f>
        <v>3.1842087101958998</v>
      </c>
      <c r="F839">
        <f>$J$1*VLOOKUP(C839,ratings,2,FALSE)*VLOOKUP(A839,ratings,3,FALSE)</f>
        <v>3.1341575366475465</v>
      </c>
      <c r="G839">
        <f>(B839-E839)^2+(D839-F839)^2</f>
        <v>4.0467811794726831</v>
      </c>
    </row>
    <row r="840" spans="1:7" x14ac:dyDescent="0.2">
      <c r="A840" t="s">
        <v>43</v>
      </c>
      <c r="B840">
        <v>2</v>
      </c>
      <c r="C840" t="s">
        <v>44</v>
      </c>
      <c r="D840">
        <v>3</v>
      </c>
      <c r="E840">
        <f>$J$2*VLOOKUP(A840,ratings,2,FALSE)*VLOOKUP(C840,ratings,3,FALSE)</f>
        <v>2.4351503922716002</v>
      </c>
      <c r="F840">
        <f>$J$1*VLOOKUP(C840,ratings,2,FALSE)*VLOOKUP(A840,ratings,3,FALSE)</f>
        <v>3.4349613262758618</v>
      </c>
      <c r="G840">
        <f>(B840-E840)^2+(D840-F840)^2</f>
        <v>0.37854721924978429</v>
      </c>
    </row>
    <row r="841" spans="1:7" x14ac:dyDescent="0.2">
      <c r="A841" t="s">
        <v>35</v>
      </c>
      <c r="B841">
        <v>1</v>
      </c>
      <c r="C841" t="s">
        <v>60</v>
      </c>
      <c r="D841">
        <v>4</v>
      </c>
      <c r="E841">
        <f>$J$2*VLOOKUP(A841,ratings,2,FALSE)*VLOOKUP(C841,ratings,3,FALSE)</f>
        <v>2.2180369127108537</v>
      </c>
      <c r="F841">
        <f>$J$1*VLOOKUP(C841,ratings,2,FALSE)*VLOOKUP(A841,ratings,3,FALSE)</f>
        <v>3.5927425942555065</v>
      </c>
      <c r="G841">
        <f>(B841-E841)^2+(D841-F841)^2</f>
        <v>1.6494725152599228</v>
      </c>
    </row>
    <row r="842" spans="1:7" x14ac:dyDescent="0.2">
      <c r="A842" t="s">
        <v>63</v>
      </c>
      <c r="B842">
        <v>4</v>
      </c>
      <c r="C842" t="s">
        <v>62</v>
      </c>
      <c r="D842">
        <v>2</v>
      </c>
      <c r="E842">
        <f>$J$2*VLOOKUP(A842,ratings,2,FALSE)*VLOOKUP(C842,ratings,3,FALSE)</f>
        <v>2.5266572111904746</v>
      </c>
      <c r="F842">
        <f>$J$1*VLOOKUP(C842,ratings,2,FALSE)*VLOOKUP(A842,ratings,3,FALSE)</f>
        <v>3.5829549752966896</v>
      </c>
      <c r="G842">
        <f>(B842-E842)^2+(D842-F842)^2</f>
        <v>4.6764854271535725</v>
      </c>
    </row>
    <row r="843" spans="1:7" x14ac:dyDescent="0.2">
      <c r="A843" t="s">
        <v>40</v>
      </c>
      <c r="B843">
        <v>1</v>
      </c>
      <c r="C843" t="s">
        <v>47</v>
      </c>
      <c r="D843">
        <v>2</v>
      </c>
      <c r="E843">
        <f>$J$2*VLOOKUP(A843,ratings,2,FALSE)*VLOOKUP(C843,ratings,3,FALSE)</f>
        <v>2.8446600323164</v>
      </c>
      <c r="F843">
        <f>$J$1*VLOOKUP(C843,ratings,2,FALSE)*VLOOKUP(A843,ratings,3,FALSE)</f>
        <v>4.229956527216185</v>
      </c>
      <c r="G843">
        <f>(B843-E843)^2+(D843-F843)^2</f>
        <v>8.3754767480996097</v>
      </c>
    </row>
    <row r="844" spans="1:7" x14ac:dyDescent="0.2">
      <c r="A844" t="s">
        <v>63</v>
      </c>
      <c r="B844">
        <v>1</v>
      </c>
      <c r="C844" t="s">
        <v>61</v>
      </c>
      <c r="D844">
        <v>6</v>
      </c>
      <c r="E844">
        <f>$J$2*VLOOKUP(A844,ratings,2,FALSE)*VLOOKUP(C844,ratings,3,FALSE)</f>
        <v>2.6122110152442528</v>
      </c>
      <c r="F844">
        <f>$J$1*VLOOKUP(C844,ratings,2,FALSE)*VLOOKUP(A844,ratings,3,FALSE)</f>
        <v>3.3708644365573863</v>
      </c>
      <c r="G844">
        <f>(B844-E844)^2+(D844-F844)^2</f>
        <v>9.5115781686336138</v>
      </c>
    </row>
    <row r="845" spans="1:7" x14ac:dyDescent="0.2">
      <c r="A845" t="s">
        <v>65</v>
      </c>
      <c r="B845">
        <v>2</v>
      </c>
      <c r="C845" t="s">
        <v>41</v>
      </c>
      <c r="D845">
        <v>4</v>
      </c>
      <c r="E845">
        <f>$J$2*VLOOKUP(A845,ratings,2,FALSE)*VLOOKUP(C845,ratings,3,FALSE)</f>
        <v>3.162218546246812</v>
      </c>
      <c r="F845">
        <f>$J$1*VLOOKUP(C845,ratings,2,FALSE)*VLOOKUP(A845,ratings,3,FALSE)</f>
        <v>2.9608383660071498</v>
      </c>
      <c r="G845">
        <f>(B845-E845)^2+(D845-F845)^2</f>
        <v>2.4306088508027432</v>
      </c>
    </row>
    <row r="846" spans="1:7" x14ac:dyDescent="0.2">
      <c r="A846" t="s">
        <v>57</v>
      </c>
      <c r="B846">
        <v>2</v>
      </c>
      <c r="C846" t="s">
        <v>53</v>
      </c>
      <c r="D846">
        <v>3</v>
      </c>
      <c r="E846">
        <f>$J$2*VLOOKUP(A846,ratings,2,FALSE)*VLOOKUP(C846,ratings,3,FALSE)</f>
        <v>2.0868581626666436</v>
      </c>
      <c r="F846">
        <f>$J$1*VLOOKUP(C846,ratings,2,FALSE)*VLOOKUP(A846,ratings,3,FALSE)</f>
        <v>2.3425786354254656</v>
      </c>
      <c r="G846">
        <f>(B846-E846)^2+(D846-F846)^2</f>
        <v>0.43974719102086796</v>
      </c>
    </row>
    <row r="847" spans="1:7" x14ac:dyDescent="0.2">
      <c r="A847" t="s">
        <v>65</v>
      </c>
      <c r="B847">
        <v>5</v>
      </c>
      <c r="C847" t="s">
        <v>41</v>
      </c>
      <c r="D847">
        <v>4</v>
      </c>
      <c r="E847">
        <f>$J$2*VLOOKUP(A847,ratings,2,FALSE)*VLOOKUP(C847,ratings,3,FALSE)</f>
        <v>3.162218546246812</v>
      </c>
      <c r="F847">
        <f>$J$1*VLOOKUP(C847,ratings,2,FALSE)*VLOOKUP(A847,ratings,3,FALSE)</f>
        <v>2.9608383660071498</v>
      </c>
      <c r="G847">
        <f>(B847-E847)^2+(D847-F847)^2</f>
        <v>4.4572975733218714</v>
      </c>
    </row>
    <row r="848" spans="1:7" x14ac:dyDescent="0.2">
      <c r="A848" t="s">
        <v>42</v>
      </c>
      <c r="B848">
        <v>0</v>
      </c>
      <c r="C848" t="s">
        <v>64</v>
      </c>
      <c r="D848">
        <v>4</v>
      </c>
      <c r="E848">
        <f>$J$2*VLOOKUP(A848,ratings,2,FALSE)*VLOOKUP(C848,ratings,3,FALSE)</f>
        <v>3.0175515584752981</v>
      </c>
      <c r="F848">
        <f>$J$1*VLOOKUP(C848,ratings,2,FALSE)*VLOOKUP(A848,ratings,3,FALSE)</f>
        <v>3.2548824572365165</v>
      </c>
      <c r="G848">
        <f>(B848-E848)^2+(D848-F848)^2</f>
        <v>9.6608175605905924</v>
      </c>
    </row>
    <row r="849" spans="1:7" x14ac:dyDescent="0.2">
      <c r="A849" t="s">
        <v>35</v>
      </c>
      <c r="B849">
        <v>2</v>
      </c>
      <c r="C849" t="s">
        <v>52</v>
      </c>
      <c r="D849">
        <v>1</v>
      </c>
      <c r="E849">
        <f>$J$2*VLOOKUP(A849,ratings,2,FALSE)*VLOOKUP(C849,ratings,3,FALSE)</f>
        <v>2.9264126893602853</v>
      </c>
      <c r="F849">
        <f>$J$1*VLOOKUP(C849,ratings,2,FALSE)*VLOOKUP(A849,ratings,3,FALSE)</f>
        <v>2.7578832456573501</v>
      </c>
      <c r="G849">
        <f>(B849-E849)^2+(D849-F849)^2</f>
        <v>3.9483939763705758</v>
      </c>
    </row>
    <row r="850" spans="1:7" x14ac:dyDescent="0.2">
      <c r="A850" t="s">
        <v>38</v>
      </c>
      <c r="B850">
        <v>4</v>
      </c>
      <c r="C850" t="s">
        <v>43</v>
      </c>
      <c r="D850">
        <v>3</v>
      </c>
      <c r="E850">
        <f>$J$2*VLOOKUP(A850,ratings,2,FALSE)*VLOOKUP(C850,ratings,3,FALSE)</f>
        <v>3.095138822421315</v>
      </c>
      <c r="F850">
        <f>$J$1*VLOOKUP(C850,ratings,2,FALSE)*VLOOKUP(A850,ratings,3,FALSE)</f>
        <v>2.7838124406297302</v>
      </c>
      <c r="G850">
        <f>(B850-E850)^2+(D850-F850)^2</f>
        <v>0.86551081151555842</v>
      </c>
    </row>
    <row r="851" spans="1:7" x14ac:dyDescent="0.2">
      <c r="A851" t="s">
        <v>49</v>
      </c>
      <c r="B851">
        <v>0</v>
      </c>
      <c r="C851" t="s">
        <v>56</v>
      </c>
      <c r="D851">
        <v>5</v>
      </c>
      <c r="E851">
        <f>$J$2*VLOOKUP(A851,ratings,2,FALSE)*VLOOKUP(C851,ratings,3,FALSE)</f>
        <v>2.8815742700804479</v>
      </c>
      <c r="F851">
        <f>$J$1*VLOOKUP(C851,ratings,2,FALSE)*VLOOKUP(A851,ratings,3,FALSE)</f>
        <v>2.4458697610862412</v>
      </c>
      <c r="G851">
        <f>(B851-E851)^2+(D851-F851)^2</f>
        <v>14.82705155132332</v>
      </c>
    </row>
    <row r="852" spans="1:7" x14ac:dyDescent="0.2">
      <c r="A852" t="s">
        <v>54</v>
      </c>
      <c r="B852">
        <v>2</v>
      </c>
      <c r="C852" t="s">
        <v>40</v>
      </c>
      <c r="D852">
        <v>4</v>
      </c>
      <c r="E852">
        <f>$J$2*VLOOKUP(A852,ratings,2,FALSE)*VLOOKUP(C852,ratings,3,FALSE)</f>
        <v>3.0439556449048473</v>
      </c>
      <c r="F852">
        <f>$J$1*VLOOKUP(C852,ratings,2,FALSE)*VLOOKUP(A852,ratings,3,FALSE)</f>
        <v>3.5691907921326411</v>
      </c>
      <c r="G852">
        <f>(B852-E852)^2+(D852-F852)^2</f>
        <v>1.2754399621119967</v>
      </c>
    </row>
    <row r="853" spans="1:7" x14ac:dyDescent="0.2">
      <c r="A853" t="s">
        <v>36</v>
      </c>
      <c r="B853">
        <v>2</v>
      </c>
      <c r="C853" t="s">
        <v>60</v>
      </c>
      <c r="D853">
        <v>1</v>
      </c>
      <c r="E853">
        <f>$J$2*VLOOKUP(A853,ratings,2,FALSE)*VLOOKUP(C853,ratings,3,FALSE)</f>
        <v>2.5426689954461934</v>
      </c>
      <c r="F853">
        <f>$J$1*VLOOKUP(C853,ratings,2,FALSE)*VLOOKUP(A853,ratings,3,FALSE)</f>
        <v>2.9039013078899854</v>
      </c>
      <c r="G853">
        <f>(B853-E853)^2+(D853-F853)^2</f>
        <v>3.9193298288037774</v>
      </c>
    </row>
    <row r="854" spans="1:7" x14ac:dyDescent="0.2">
      <c r="A854" t="s">
        <v>37</v>
      </c>
      <c r="B854">
        <v>3</v>
      </c>
      <c r="C854" t="s">
        <v>62</v>
      </c>
      <c r="D854">
        <v>1</v>
      </c>
      <c r="E854">
        <f>$J$2*VLOOKUP(A854,ratings,2,FALSE)*VLOOKUP(C854,ratings,3,FALSE)</f>
        <v>2.4474559379794942</v>
      </c>
      <c r="F854">
        <f>$J$1*VLOOKUP(C854,ratings,2,FALSE)*VLOOKUP(A854,ratings,3,FALSE)</f>
        <v>3.4636479157912325</v>
      </c>
      <c r="G854">
        <f>(B854-E854)^2+(D854-F854)^2</f>
        <v>6.3748659934566048</v>
      </c>
    </row>
    <row r="855" spans="1:7" x14ac:dyDescent="0.2">
      <c r="A855" t="s">
        <v>37</v>
      </c>
      <c r="B855">
        <v>0</v>
      </c>
      <c r="C855" t="s">
        <v>62</v>
      </c>
      <c r="D855">
        <v>5</v>
      </c>
      <c r="E855">
        <f>$J$2*VLOOKUP(A855,ratings,2,FALSE)*VLOOKUP(C855,ratings,3,FALSE)</f>
        <v>2.4474559379794942</v>
      </c>
      <c r="F855">
        <f>$J$1*VLOOKUP(C855,ratings,2,FALSE)*VLOOKUP(A855,ratings,3,FALSE)</f>
        <v>3.4636479157912325</v>
      </c>
      <c r="G855">
        <f>(B855-E855)^2+(D855-F855)^2</f>
        <v>8.3504182950037098</v>
      </c>
    </row>
    <row r="856" spans="1:7" x14ac:dyDescent="0.2">
      <c r="A856" t="s">
        <v>53</v>
      </c>
      <c r="B856">
        <v>1</v>
      </c>
      <c r="C856" t="s">
        <v>47</v>
      </c>
      <c r="D856">
        <v>2</v>
      </c>
      <c r="E856">
        <f>$J$2*VLOOKUP(A856,ratings,2,FALSE)*VLOOKUP(C856,ratings,3,FALSE)</f>
        <v>2.8018831330172027</v>
      </c>
      <c r="F856">
        <f>$J$1*VLOOKUP(C856,ratings,2,FALSE)*VLOOKUP(A856,ratings,3,FALSE)</f>
        <v>2.8436142271489775</v>
      </c>
      <c r="G856">
        <f>(B856-E856)^2+(D856-F856)^2</f>
        <v>3.958467789300057</v>
      </c>
    </row>
    <row r="857" spans="1:7" x14ac:dyDescent="0.2">
      <c r="A857" t="s">
        <v>52</v>
      </c>
      <c r="B857">
        <v>0</v>
      </c>
      <c r="C857" t="s">
        <v>36</v>
      </c>
      <c r="D857">
        <v>6</v>
      </c>
      <c r="E857">
        <f>$J$2*VLOOKUP(A857,ratings,2,FALSE)*VLOOKUP(C857,ratings,3,FALSE)</f>
        <v>2.0361457401261691</v>
      </c>
      <c r="F857">
        <f>$J$1*VLOOKUP(C857,ratings,2,FALSE)*VLOOKUP(A857,ratings,3,FALSE)</f>
        <v>3.672648754606755</v>
      </c>
      <c r="G857">
        <f>(B857-E857)^2+(D857-F857)^2</f>
        <v>9.5624532944674332</v>
      </c>
    </row>
    <row r="858" spans="1:7" x14ac:dyDescent="0.2">
      <c r="A858" t="s">
        <v>38</v>
      </c>
      <c r="B858">
        <v>4</v>
      </c>
      <c r="C858" t="s">
        <v>43</v>
      </c>
      <c r="D858">
        <v>3</v>
      </c>
      <c r="E858">
        <f>$J$2*VLOOKUP(A858,ratings,2,FALSE)*VLOOKUP(C858,ratings,3,FALSE)</f>
        <v>3.095138822421315</v>
      </c>
      <c r="F858">
        <f>$J$1*VLOOKUP(C858,ratings,2,FALSE)*VLOOKUP(A858,ratings,3,FALSE)</f>
        <v>2.7838124406297302</v>
      </c>
      <c r="G858">
        <f>(B858-E858)^2+(D858-F858)^2</f>
        <v>0.86551081151555842</v>
      </c>
    </row>
    <row r="859" spans="1:7" x14ac:dyDescent="0.2">
      <c r="A859" t="s">
        <v>44</v>
      </c>
      <c r="B859">
        <v>3</v>
      </c>
      <c r="C859" t="s">
        <v>63</v>
      </c>
      <c r="D859">
        <v>4</v>
      </c>
      <c r="E859">
        <f>$J$2*VLOOKUP(A859,ratings,2,FALSE)*VLOOKUP(C859,ratings,3,FALSE)</f>
        <v>3.6257088374580189</v>
      </c>
      <c r="F859">
        <f>$J$1*VLOOKUP(C859,ratings,2,FALSE)*VLOOKUP(A859,ratings,3,FALSE)</f>
        <v>2.6803715471151985</v>
      </c>
      <c r="G859">
        <f>(B859-E859)^2+(D859-F859)^2</f>
        <v>2.1329308029362002</v>
      </c>
    </row>
    <row r="860" spans="1:7" x14ac:dyDescent="0.2">
      <c r="A860" t="s">
        <v>60</v>
      </c>
      <c r="B860">
        <v>6</v>
      </c>
      <c r="C860" t="s">
        <v>45</v>
      </c>
      <c r="D860">
        <v>0</v>
      </c>
      <c r="E860">
        <f>$J$2*VLOOKUP(A860,ratings,2,FALSE)*VLOOKUP(C860,ratings,3,FALSE)</f>
        <v>3.8089458720306308</v>
      </c>
      <c r="F860">
        <f>$J$1*VLOOKUP(C860,ratings,2,FALSE)*VLOOKUP(A860,ratings,3,FALSE)</f>
        <v>2.2403976630734892</v>
      </c>
      <c r="G860">
        <f>(B860-E860)^2+(D860-F860)^2</f>
        <v>9.8200998803967643</v>
      </c>
    </row>
    <row r="861" spans="1:7" x14ac:dyDescent="0.2">
      <c r="A861" t="s">
        <v>51</v>
      </c>
      <c r="B861">
        <v>0</v>
      </c>
      <c r="C861" t="s">
        <v>35</v>
      </c>
      <c r="D861">
        <v>4</v>
      </c>
      <c r="E861">
        <f>$J$2*VLOOKUP(A861,ratings,2,FALSE)*VLOOKUP(C861,ratings,3,FALSE)</f>
        <v>3.188306577492571</v>
      </c>
      <c r="F861">
        <f>$J$1*VLOOKUP(C861,ratings,2,FALSE)*VLOOKUP(A861,ratings,3,FALSE)</f>
        <v>3.1859870358976172</v>
      </c>
      <c r="G861">
        <f>(B861-E861)^2+(D861-F861)^2</f>
        <v>10.82791593780914</v>
      </c>
    </row>
    <row r="862" spans="1:7" x14ac:dyDescent="0.2">
      <c r="A862" t="s">
        <v>37</v>
      </c>
      <c r="B862">
        <v>1</v>
      </c>
      <c r="C862" t="s">
        <v>61</v>
      </c>
      <c r="D862">
        <v>4</v>
      </c>
      <c r="E862">
        <f>$J$2*VLOOKUP(A862,ratings,2,FALSE)*VLOOKUP(C862,ratings,3,FALSE)</f>
        <v>2.5303279495926154</v>
      </c>
      <c r="F862">
        <f>$J$1*VLOOKUP(C862,ratings,2,FALSE)*VLOOKUP(A862,ratings,3,FALSE)</f>
        <v>3.258619675824975</v>
      </c>
      <c r="G862">
        <f>(B862-E862)^2+(D862-F862)^2</f>
        <v>2.8915484183782039</v>
      </c>
    </row>
    <row r="863" spans="1:7" x14ac:dyDescent="0.2">
      <c r="A863" t="s">
        <v>52</v>
      </c>
      <c r="B863">
        <v>1</v>
      </c>
      <c r="C863" t="s">
        <v>36</v>
      </c>
      <c r="D863">
        <v>5</v>
      </c>
      <c r="E863">
        <f>$J$2*VLOOKUP(A863,ratings,2,FALSE)*VLOOKUP(C863,ratings,3,FALSE)</f>
        <v>2.0361457401261691</v>
      </c>
      <c r="F863">
        <f>$J$1*VLOOKUP(C863,ratings,2,FALSE)*VLOOKUP(A863,ratings,3,FALSE)</f>
        <v>3.672648754606755</v>
      </c>
      <c r="G863">
        <f>(B863-E863)^2+(D863-F863)^2</f>
        <v>2.8354593234286054</v>
      </c>
    </row>
    <row r="864" spans="1:7" x14ac:dyDescent="0.2">
      <c r="A864" t="s">
        <v>51</v>
      </c>
      <c r="B864">
        <v>3</v>
      </c>
      <c r="C864" t="s">
        <v>35</v>
      </c>
      <c r="D864">
        <v>7</v>
      </c>
      <c r="E864">
        <f>$J$2*VLOOKUP(A864,ratings,2,FALSE)*VLOOKUP(C864,ratings,3,FALSE)</f>
        <v>3.188306577492571</v>
      </c>
      <c r="F864">
        <f>$J$1*VLOOKUP(C864,ratings,2,FALSE)*VLOOKUP(A864,ratings,3,FALSE)</f>
        <v>3.1859870358976172</v>
      </c>
      <c r="G864">
        <f>(B864-E864)^2+(D864-F864)^2</f>
        <v>14.582154257468011</v>
      </c>
    </row>
    <row r="865" spans="1:7" x14ac:dyDescent="0.2">
      <c r="A865" t="s">
        <v>44</v>
      </c>
      <c r="B865">
        <v>2</v>
      </c>
      <c r="C865" t="s">
        <v>62</v>
      </c>
      <c r="D865">
        <v>4</v>
      </c>
      <c r="E865">
        <f>$J$2*VLOOKUP(A865,ratings,2,FALSE)*VLOOKUP(C865,ratings,3,FALSE)</f>
        <v>2.9177449128399608</v>
      </c>
      <c r="F865">
        <f>$J$1*VLOOKUP(C865,ratings,2,FALSE)*VLOOKUP(A865,ratings,3,FALSE)</f>
        <v>2.7939694534059325</v>
      </c>
      <c r="G865">
        <f>(B865-E865)^2+(D865-F865)^2</f>
        <v>2.2967654043616124</v>
      </c>
    </row>
    <row r="866" spans="1:7" x14ac:dyDescent="0.2">
      <c r="A866" t="s">
        <v>37</v>
      </c>
      <c r="B866">
        <v>4</v>
      </c>
      <c r="C866" t="s">
        <v>38</v>
      </c>
      <c r="D866">
        <v>1</v>
      </c>
      <c r="E866">
        <f>$J$2*VLOOKUP(A866,ratings,2,FALSE)*VLOOKUP(C866,ratings,3,FALSE)</f>
        <v>2.476465070913072</v>
      </c>
      <c r="F866">
        <f>$J$1*VLOOKUP(C866,ratings,2,FALSE)*VLOOKUP(A866,ratings,3,FALSE)</f>
        <v>3.7852025690198103</v>
      </c>
      <c r="G866">
        <f>(B866-E866)^2+(D866-F866)^2</f>
        <v>10.078512030622463</v>
      </c>
    </row>
    <row r="867" spans="1:7" x14ac:dyDescent="0.2">
      <c r="A867" t="s">
        <v>61</v>
      </c>
      <c r="B867">
        <v>6</v>
      </c>
      <c r="C867" t="s">
        <v>37</v>
      </c>
      <c r="D867">
        <v>5</v>
      </c>
      <c r="E867">
        <f>$J$2*VLOOKUP(A867,ratings,2,FALSE)*VLOOKUP(C867,ratings,3,FALSE)</f>
        <v>2.9765344239222364</v>
      </c>
      <c r="F867">
        <f>$J$1*VLOOKUP(C867,ratings,2,FALSE)*VLOOKUP(A867,ratings,3,FALSE)</f>
        <v>2.7701263511568168</v>
      </c>
      <c r="G867">
        <f>(B867-E867)^2+(D867-F867)^2</f>
        <v>14.113680579532454</v>
      </c>
    </row>
    <row r="868" spans="1:7" x14ac:dyDescent="0.2">
      <c r="A868" t="s">
        <v>61</v>
      </c>
      <c r="B868">
        <v>2</v>
      </c>
      <c r="C868" t="s">
        <v>37</v>
      </c>
      <c r="D868">
        <v>4</v>
      </c>
      <c r="E868">
        <f>$J$2*VLOOKUP(A868,ratings,2,FALSE)*VLOOKUP(C868,ratings,3,FALSE)</f>
        <v>2.9765344239222364</v>
      </c>
      <c r="F868">
        <f>$J$1*VLOOKUP(C868,ratings,2,FALSE)*VLOOKUP(A868,ratings,3,FALSE)</f>
        <v>2.7701263511568168</v>
      </c>
      <c r="G868">
        <f>(B868-E868)^2+(D868-F868)^2</f>
        <v>2.4662086732239796</v>
      </c>
    </row>
    <row r="869" spans="1:7" x14ac:dyDescent="0.2">
      <c r="A869" t="s">
        <v>37</v>
      </c>
      <c r="B869">
        <v>2</v>
      </c>
      <c r="C869" t="s">
        <v>61</v>
      </c>
      <c r="D869">
        <v>6</v>
      </c>
      <c r="E869">
        <f>$J$2*VLOOKUP(A869,ratings,2,FALSE)*VLOOKUP(C869,ratings,3,FALSE)</f>
        <v>2.5303279495926154</v>
      </c>
      <c r="F869">
        <f>$J$1*VLOOKUP(C869,ratings,2,FALSE)*VLOOKUP(A869,ratings,3,FALSE)</f>
        <v>3.258619675824975</v>
      </c>
      <c r="G869">
        <f>(B869-E869)^2+(D869-F869)^2</f>
        <v>7.7964138158930725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Trial&amp;Error</vt:lpstr>
      <vt:lpstr>Optimization</vt:lpstr>
      <vt:lpstr>4 factors</vt:lpstr>
      <vt:lpstr>4 factors_error</vt:lpstr>
      <vt:lpstr>Hockey ratings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Kostas Pelechrinis</dc:creator>
  <cp:lastModifiedBy>Kostas Pelechrinis</cp:lastModifiedBy>
  <dcterms:created xsi:type="dcterms:W3CDTF">2021-07-23T19:40:04Z</dcterms:created>
  <dcterms:modified xsi:type="dcterms:W3CDTF">2021-07-26T14:12:36Z</dcterms:modified>
</cp:coreProperties>
</file>